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t7s\Desktop\"/>
    </mc:Choice>
  </mc:AlternateContent>
  <xr:revisionPtr revIDLastSave="0" documentId="13_ncr:1_{3A666ED3-67E9-48B8-BDB1-04F178ED79B7}" xr6:coauthVersionLast="47" xr6:coauthVersionMax="47" xr10:uidLastSave="{00000000-0000-0000-0000-000000000000}"/>
  <bookViews>
    <workbookView xWindow="-98" yWindow="-98" windowWidth="20715" windowHeight="13276" activeTab="2" xr2:uid="{00000000-000D-0000-FFFF-FFFF00000000}"/>
  </bookViews>
  <sheets>
    <sheet name="入力欄" sheetId="2" r:id="rId1"/>
    <sheet name="座席表" sheetId="3" r:id="rId2"/>
    <sheet name="座席表 （掲示用）" sheetId="5" r:id="rId3"/>
    <sheet name="学年(混合)" sheetId="1" r:id="rId4"/>
    <sheet name="データ" sheetId="4" r:id="rId5"/>
  </sheets>
  <definedNames>
    <definedName name="_xlnm._FilterDatabase" localSheetId="3" hidden="1">'学年(混合)'!$A$1:$E$39</definedName>
    <definedName name="_xlnm.Print_Area" localSheetId="1">座席表!$A$1:$X$28</definedName>
    <definedName name="_xlnm.Print_Area" localSheetId="2">'座席表 （掲示用）'!$A$1:$X$29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" i="5" l="1"/>
  <c r="C1" i="5"/>
  <c r="B1" i="5"/>
  <c r="D3" i="1"/>
  <c r="D7" i="1"/>
  <c r="D11" i="1"/>
  <c r="D15" i="1"/>
  <c r="D19" i="1"/>
  <c r="D10" i="1"/>
  <c r="D4" i="1"/>
  <c r="D8" i="1"/>
  <c r="D12" i="1"/>
  <c r="D16" i="1"/>
  <c r="D14" i="1"/>
  <c r="D5" i="1"/>
  <c r="D9" i="1"/>
  <c r="D13" i="1"/>
  <c r="D17" i="1"/>
  <c r="D6" i="1"/>
  <c r="D18" i="1"/>
  <c r="D2" i="1"/>
  <c r="C28" i="3" l="1"/>
  <c r="C1" i="3"/>
  <c r="B1" i="3"/>
  <c r="B2" i="4"/>
  <c r="C2" i="4" s="1"/>
  <c r="B15" i="4"/>
  <c r="B16" i="4"/>
  <c r="B17" i="4"/>
  <c r="B18" i="4"/>
  <c r="B19" i="4"/>
  <c r="B20" i="4"/>
  <c r="B21" i="4"/>
  <c r="B22" i="4"/>
  <c r="K6" i="5" s="1"/>
  <c r="B23" i="4"/>
  <c r="B24" i="4"/>
  <c r="B25" i="4"/>
  <c r="B26" i="4"/>
  <c r="B27" i="4"/>
  <c r="B28" i="4"/>
  <c r="B29" i="4"/>
  <c r="B30" i="4"/>
  <c r="B31" i="4"/>
  <c r="B32" i="4"/>
  <c r="B33" i="4"/>
  <c r="G26" i="5" s="1"/>
  <c r="B34" i="4"/>
  <c r="C6" i="5" s="1"/>
  <c r="B35" i="4"/>
  <c r="B36" i="4"/>
  <c r="B37" i="4"/>
  <c r="B38" i="4"/>
  <c r="B39" i="4"/>
  <c r="B41" i="4"/>
  <c r="B42" i="4"/>
  <c r="B43" i="4"/>
  <c r="B44" i="4"/>
  <c r="B5" i="4"/>
  <c r="B6" i="4"/>
  <c r="B7" i="4"/>
  <c r="B8" i="4"/>
  <c r="B10" i="4"/>
  <c r="S6" i="5" s="1"/>
  <c r="B11" i="4"/>
  <c r="B12" i="4"/>
  <c r="B13" i="4"/>
  <c r="B14" i="4"/>
  <c r="B9" i="4"/>
  <c r="W26" i="5" s="1"/>
  <c r="B4" i="4"/>
  <c r="B1" i="4"/>
  <c r="C1" i="4" s="1"/>
  <c r="B40" i="4"/>
  <c r="B45" i="4"/>
  <c r="R28" i="3"/>
  <c r="AA16" i="3" l="1"/>
  <c r="AA18" i="5"/>
  <c r="AA12" i="3"/>
  <c r="AA14" i="5"/>
  <c r="AA4" i="3"/>
  <c r="AA6" i="5"/>
  <c r="AA24" i="3"/>
  <c r="AA26" i="5"/>
  <c r="AA20" i="3"/>
  <c r="AA22" i="5"/>
  <c r="AA10" i="5"/>
  <c r="AA8" i="3"/>
  <c r="K22" i="5"/>
  <c r="O8" i="3"/>
  <c r="O12" i="3"/>
  <c r="K18" i="5"/>
  <c r="O16" i="3"/>
  <c r="K14" i="5"/>
  <c r="O20" i="3"/>
  <c r="K10" i="5"/>
  <c r="K24" i="3"/>
  <c r="O6" i="5"/>
  <c r="K20" i="3"/>
  <c r="O10" i="5"/>
  <c r="K16" i="3"/>
  <c r="O14" i="5"/>
  <c r="K12" i="3"/>
  <c r="O18" i="5"/>
  <c r="O22" i="5"/>
  <c r="K8" i="3"/>
  <c r="G4" i="3"/>
  <c r="S26" i="5"/>
  <c r="S22" i="5"/>
  <c r="G8" i="3"/>
  <c r="G12" i="3"/>
  <c r="S18" i="5"/>
  <c r="G16" i="3"/>
  <c r="S14" i="5"/>
  <c r="G20" i="3"/>
  <c r="S10" i="5"/>
  <c r="C24" i="3"/>
  <c r="W6" i="5"/>
  <c r="C16" i="3"/>
  <c r="W14" i="5"/>
  <c r="C20" i="3"/>
  <c r="W10" i="5"/>
  <c r="C12" i="3"/>
  <c r="W18" i="5"/>
  <c r="W22" i="5"/>
  <c r="C8" i="3"/>
  <c r="G22" i="5"/>
  <c r="S8" i="3"/>
  <c r="S12" i="3"/>
  <c r="G18" i="5"/>
  <c r="S16" i="3"/>
  <c r="G14" i="5"/>
  <c r="S20" i="3"/>
  <c r="G10" i="5"/>
  <c r="S24" i="3"/>
  <c r="G6" i="5"/>
  <c r="W4" i="3"/>
  <c r="C26" i="5"/>
  <c r="C22" i="5"/>
  <c r="W8" i="3"/>
  <c r="W12" i="3"/>
  <c r="C18" i="5"/>
  <c r="W16" i="3"/>
  <c r="C14" i="5"/>
  <c r="W20" i="3"/>
  <c r="C10" i="5"/>
  <c r="O4" i="3"/>
  <c r="K26" i="5"/>
  <c r="K4" i="3"/>
  <c r="O26" i="5"/>
  <c r="W24" i="3"/>
  <c r="C4" i="3"/>
  <c r="G24" i="3"/>
  <c r="S4" i="3"/>
  <c r="O24" i="3"/>
  <c r="C19" i="4"/>
  <c r="D19" i="4" s="1"/>
  <c r="C35" i="4"/>
  <c r="G35" i="4" s="1"/>
  <c r="AE10" i="5" s="1"/>
  <c r="C18" i="4"/>
  <c r="G18" i="4" s="1"/>
  <c r="AH14" i="5" s="1"/>
  <c r="C45" i="4"/>
  <c r="G45" i="4" s="1"/>
  <c r="AK6" i="5" s="1"/>
  <c r="C17" i="4"/>
  <c r="D17" i="4" s="1"/>
  <c r="E17" i="4" s="1"/>
  <c r="N11" i="5" s="1"/>
  <c r="C42" i="4"/>
  <c r="D42" i="4" s="1"/>
  <c r="E42" i="4" s="1"/>
  <c r="Z19" i="5" s="1"/>
  <c r="C43" i="4"/>
  <c r="C4" i="4"/>
  <c r="C10" i="4"/>
  <c r="C41" i="4"/>
  <c r="C32" i="4"/>
  <c r="C24" i="4"/>
  <c r="C16" i="4"/>
  <c r="C9" i="4"/>
  <c r="C8" i="4"/>
  <c r="C39" i="4"/>
  <c r="C31" i="4"/>
  <c r="C23" i="4"/>
  <c r="C15" i="4"/>
  <c r="C14" i="4"/>
  <c r="C5" i="4"/>
  <c r="C36" i="4"/>
  <c r="C28" i="4"/>
  <c r="C20" i="4"/>
  <c r="C40" i="4"/>
  <c r="C6" i="4"/>
  <c r="C37" i="4"/>
  <c r="C29" i="4"/>
  <c r="C21" i="4"/>
  <c r="C44" i="4"/>
  <c r="C26" i="4"/>
  <c r="C11" i="4"/>
  <c r="C27" i="4"/>
  <c r="C12" i="4"/>
  <c r="C33" i="4"/>
  <c r="C13" i="4"/>
  <c r="C25" i="4"/>
  <c r="C34" i="4"/>
  <c r="C22" i="4"/>
  <c r="C30" i="4"/>
  <c r="C38" i="4"/>
  <c r="C7" i="4"/>
  <c r="D35" i="4" l="1"/>
  <c r="E35" i="4" s="1"/>
  <c r="B11" i="5" s="1"/>
  <c r="G19" i="4"/>
  <c r="AK4" i="3"/>
  <c r="Z17" i="3"/>
  <c r="AG16" i="3"/>
  <c r="J21" i="3"/>
  <c r="D45" i="4"/>
  <c r="E45" i="4" s="1"/>
  <c r="Z7" i="5" s="1"/>
  <c r="AJ20" i="3"/>
  <c r="D18" i="4"/>
  <c r="F18" i="4" s="1"/>
  <c r="N14" i="5" s="1"/>
  <c r="G17" i="4"/>
  <c r="AH10" i="5" s="1"/>
  <c r="F17" i="4"/>
  <c r="N10" i="5" s="1"/>
  <c r="G43" i="4"/>
  <c r="AK14" i="5" s="1"/>
  <c r="D43" i="4"/>
  <c r="F42" i="4"/>
  <c r="Z18" i="5" s="1"/>
  <c r="G42" i="4"/>
  <c r="AK18" i="5" s="1"/>
  <c r="D44" i="4"/>
  <c r="G44" i="4"/>
  <c r="G36" i="4"/>
  <c r="AE14" i="5" s="1"/>
  <c r="D36" i="4"/>
  <c r="D7" i="4"/>
  <c r="G7" i="4"/>
  <c r="AJ18" i="5" s="1"/>
  <c r="G34" i="4"/>
  <c r="AE6" i="5" s="1"/>
  <c r="D34" i="4"/>
  <c r="D37" i="4"/>
  <c r="G37" i="4"/>
  <c r="AE18" i="5" s="1"/>
  <c r="D15" i="4"/>
  <c r="G15" i="4"/>
  <c r="AI26" i="5" s="1"/>
  <c r="D32" i="4"/>
  <c r="G32" i="4"/>
  <c r="D38" i="4"/>
  <c r="G38" i="4"/>
  <c r="G11" i="4"/>
  <c r="AI10" i="5" s="1"/>
  <c r="D11" i="4"/>
  <c r="D6" i="4"/>
  <c r="G6" i="4"/>
  <c r="AJ14" i="5" s="1"/>
  <c r="G23" i="4"/>
  <c r="AG10" i="5" s="1"/>
  <c r="D23" i="4"/>
  <c r="D41" i="4"/>
  <c r="G41" i="4"/>
  <c r="AK22" i="5" s="1"/>
  <c r="G30" i="4"/>
  <c r="AF14" i="5" s="1"/>
  <c r="D30" i="4"/>
  <c r="G26" i="4"/>
  <c r="D26" i="4"/>
  <c r="D40" i="4"/>
  <c r="G40" i="4"/>
  <c r="AK26" i="5" s="1"/>
  <c r="D31" i="4"/>
  <c r="G31" i="4"/>
  <c r="AF18" i="5" s="1"/>
  <c r="D10" i="4"/>
  <c r="G10" i="4"/>
  <c r="AI6" i="5" s="1"/>
  <c r="D22" i="4"/>
  <c r="G22" i="4"/>
  <c r="AG6" i="5" s="1"/>
  <c r="D25" i="4"/>
  <c r="G25" i="4"/>
  <c r="AG18" i="5" s="1"/>
  <c r="D20" i="4"/>
  <c r="G20" i="4"/>
  <c r="D39" i="4"/>
  <c r="G39" i="4"/>
  <c r="AE26" i="5" s="1"/>
  <c r="G4" i="4"/>
  <c r="AJ6" i="5" s="1"/>
  <c r="D4" i="4"/>
  <c r="D13" i="4"/>
  <c r="G13" i="4"/>
  <c r="AI18" i="5" s="1"/>
  <c r="D28" i="4"/>
  <c r="G28" i="4"/>
  <c r="AF6" i="5" s="1"/>
  <c r="G8" i="4"/>
  <c r="D8" i="4"/>
  <c r="G9" i="4"/>
  <c r="AJ26" i="5" s="1"/>
  <c r="D9" i="4"/>
  <c r="D12" i="4"/>
  <c r="G12" i="4"/>
  <c r="AI14" i="5" s="1"/>
  <c r="D21" i="4"/>
  <c r="G21" i="4"/>
  <c r="AH26" i="5" s="1"/>
  <c r="G5" i="4"/>
  <c r="AJ10" i="5" s="1"/>
  <c r="D5" i="4"/>
  <c r="D16" i="4"/>
  <c r="G16" i="4"/>
  <c r="AH6" i="5" s="1"/>
  <c r="D33" i="4"/>
  <c r="G33" i="4"/>
  <c r="AF26" i="5" s="1"/>
  <c r="F19" i="4"/>
  <c r="N18" i="5" s="1"/>
  <c r="E19" i="4"/>
  <c r="N19" i="5" s="1"/>
  <c r="D27" i="4"/>
  <c r="G27" i="4"/>
  <c r="AG26" i="5" s="1"/>
  <c r="D29" i="4"/>
  <c r="G29" i="4"/>
  <c r="AF10" i="5" s="1"/>
  <c r="D14" i="4"/>
  <c r="G14" i="4"/>
  <c r="D24" i="4"/>
  <c r="G24" i="4"/>
  <c r="AG14" i="5" s="1"/>
  <c r="AG8" i="3" l="1"/>
  <c r="AH22" i="5"/>
  <c r="AJ8" i="3"/>
  <c r="AE22" i="5"/>
  <c r="AE8" i="3"/>
  <c r="AJ22" i="5"/>
  <c r="AH8" i="3"/>
  <c r="AG22" i="5"/>
  <c r="AG12" i="3"/>
  <c r="AH18" i="5"/>
  <c r="AF8" i="3"/>
  <c r="AI22" i="5"/>
  <c r="AI8" i="3"/>
  <c r="AF22" i="5"/>
  <c r="AK8" i="3"/>
  <c r="AK10" i="5"/>
  <c r="F35" i="4"/>
  <c r="F45" i="4"/>
  <c r="J16" i="3"/>
  <c r="AG4" i="3"/>
  <c r="AF24" i="3"/>
  <c r="AJ12" i="3"/>
  <c r="AI16" i="3"/>
  <c r="AG20" i="3"/>
  <c r="AI4" i="3"/>
  <c r="E18" i="4"/>
  <c r="N15" i="5" s="1"/>
  <c r="AH4" i="3"/>
  <c r="AG24" i="3"/>
  <c r="Z5" i="3"/>
  <c r="AH12" i="3"/>
  <c r="AK24" i="3"/>
  <c r="AK16" i="3"/>
  <c r="AE4" i="3"/>
  <c r="AH20" i="3"/>
  <c r="AJ24" i="3"/>
  <c r="Z16" i="3"/>
  <c r="AI24" i="3"/>
  <c r="J20" i="3"/>
  <c r="AF20" i="3"/>
  <c r="AF16" i="3"/>
  <c r="AI12" i="3"/>
  <c r="AH16" i="3"/>
  <c r="AH24" i="3"/>
  <c r="AE16" i="3"/>
  <c r="AF4" i="3"/>
  <c r="AE12" i="3"/>
  <c r="J13" i="3"/>
  <c r="AJ4" i="3"/>
  <c r="J12" i="3"/>
  <c r="AJ16" i="3"/>
  <c r="AI20" i="3"/>
  <c r="AF12" i="3"/>
  <c r="AK20" i="3"/>
  <c r="V21" i="3"/>
  <c r="AE20" i="3"/>
  <c r="AE24" i="3"/>
  <c r="AK12" i="3"/>
  <c r="F43" i="4"/>
  <c r="Z14" i="5" s="1"/>
  <c r="E43" i="4"/>
  <c r="Z15" i="5" s="1"/>
  <c r="F40" i="4"/>
  <c r="Z26" i="5" s="1"/>
  <c r="E40" i="4"/>
  <c r="Z27" i="5" s="1"/>
  <c r="F8" i="4"/>
  <c r="E8" i="4"/>
  <c r="V23" i="5" s="1"/>
  <c r="F26" i="4"/>
  <c r="E26" i="4"/>
  <c r="J23" i="5" s="1"/>
  <c r="E33" i="4"/>
  <c r="F27" i="5" s="1"/>
  <c r="F33" i="4"/>
  <c r="F26" i="5" s="1"/>
  <c r="F13" i="4"/>
  <c r="R18" i="5" s="1"/>
  <c r="E13" i="4"/>
  <c r="R19" i="5" s="1"/>
  <c r="E9" i="4"/>
  <c r="V27" i="5" s="1"/>
  <c r="F9" i="4"/>
  <c r="V26" i="5" s="1"/>
  <c r="E23" i="4"/>
  <c r="J11" i="5" s="1"/>
  <c r="F23" i="4"/>
  <c r="J10" i="5" s="1"/>
  <c r="F34" i="4"/>
  <c r="B6" i="5" s="1"/>
  <c r="E34" i="4"/>
  <c r="B7" i="5" s="1"/>
  <c r="F4" i="4"/>
  <c r="V6" i="5" s="1"/>
  <c r="E4" i="4"/>
  <c r="V7" i="5" s="1"/>
  <c r="F7" i="4"/>
  <c r="V18" i="5" s="1"/>
  <c r="E7" i="4"/>
  <c r="V19" i="5" s="1"/>
  <c r="F30" i="4"/>
  <c r="F14" i="5" s="1"/>
  <c r="E30" i="4"/>
  <c r="F15" i="5" s="1"/>
  <c r="E11" i="4"/>
  <c r="R11" i="5" s="1"/>
  <c r="F11" i="4"/>
  <c r="R10" i="5" s="1"/>
  <c r="F36" i="4"/>
  <c r="B14" i="5" s="1"/>
  <c r="E36" i="4"/>
  <c r="B15" i="5" s="1"/>
  <c r="E14" i="4"/>
  <c r="R23" i="5" s="1"/>
  <c r="F14" i="4"/>
  <c r="E21" i="4"/>
  <c r="N27" i="5" s="1"/>
  <c r="F21" i="4"/>
  <c r="N26" i="5" s="1"/>
  <c r="F28" i="4"/>
  <c r="F6" i="5" s="1"/>
  <c r="E28" i="4"/>
  <c r="F7" i="5" s="1"/>
  <c r="E39" i="4"/>
  <c r="B27" i="5" s="1"/>
  <c r="F39" i="4"/>
  <c r="B26" i="5" s="1"/>
  <c r="E10" i="4"/>
  <c r="R7" i="5" s="1"/>
  <c r="F10" i="4"/>
  <c r="R6" i="5" s="1"/>
  <c r="E37" i="4"/>
  <c r="B19" i="5" s="1"/>
  <c r="F37" i="4"/>
  <c r="B18" i="5" s="1"/>
  <c r="F16" i="4"/>
  <c r="N6" i="5" s="1"/>
  <c r="E16" i="4"/>
  <c r="N7" i="5" s="1"/>
  <c r="E25" i="4"/>
  <c r="J19" i="5" s="1"/>
  <c r="F25" i="4"/>
  <c r="J18" i="5" s="1"/>
  <c r="F32" i="4"/>
  <c r="E32" i="4"/>
  <c r="F23" i="5" s="1"/>
  <c r="F5" i="4"/>
  <c r="V10" i="5" s="1"/>
  <c r="E5" i="4"/>
  <c r="V11" i="5" s="1"/>
  <c r="F24" i="4"/>
  <c r="J14" i="5" s="1"/>
  <c r="E24" i="4"/>
  <c r="J15" i="5" s="1"/>
  <c r="E15" i="4"/>
  <c r="R27" i="5" s="1"/>
  <c r="F15" i="4"/>
  <c r="R26" i="5" s="1"/>
  <c r="F27" i="4"/>
  <c r="J26" i="5" s="1"/>
  <c r="E27" i="4"/>
  <c r="J27" i="5" s="1"/>
  <c r="F22" i="4"/>
  <c r="J6" i="5" s="1"/>
  <c r="E22" i="4"/>
  <c r="J7" i="5" s="1"/>
  <c r="E6" i="4"/>
  <c r="V15" i="5" s="1"/>
  <c r="F6" i="4"/>
  <c r="V14" i="5" s="1"/>
  <c r="E29" i="4"/>
  <c r="F11" i="5" s="1"/>
  <c r="F29" i="4"/>
  <c r="F10" i="5" s="1"/>
  <c r="E12" i="4"/>
  <c r="R15" i="5" s="1"/>
  <c r="F12" i="4"/>
  <c r="R14" i="5" s="1"/>
  <c r="F20" i="4"/>
  <c r="E20" i="4"/>
  <c r="N23" i="5" s="1"/>
  <c r="E31" i="4"/>
  <c r="F19" i="5" s="1"/>
  <c r="F31" i="4"/>
  <c r="F18" i="5" s="1"/>
  <c r="E41" i="4"/>
  <c r="Z23" i="5" s="1"/>
  <c r="F41" i="4"/>
  <c r="Z22" i="5" s="1"/>
  <c r="F38" i="4"/>
  <c r="E38" i="4"/>
  <c r="B23" i="5" s="1"/>
  <c r="E44" i="4"/>
  <c r="Z11" i="5" s="1"/>
  <c r="F44" i="4"/>
  <c r="F8" i="3" l="1"/>
  <c r="R22" i="5"/>
  <c r="J8" i="3"/>
  <c r="N22" i="5"/>
  <c r="N8" i="3"/>
  <c r="J22" i="5"/>
  <c r="R8" i="3"/>
  <c r="F22" i="5"/>
  <c r="B8" i="3"/>
  <c r="V22" i="5"/>
  <c r="Z4" i="3"/>
  <c r="Z6" i="5"/>
  <c r="V8" i="3"/>
  <c r="B22" i="5"/>
  <c r="Z8" i="3"/>
  <c r="Z10" i="5"/>
  <c r="V20" i="3"/>
  <c r="B10" i="5"/>
  <c r="N25" i="3"/>
  <c r="R17" i="3"/>
  <c r="N4" i="3"/>
  <c r="F9" i="3"/>
  <c r="Z20" i="3"/>
  <c r="N12" i="3"/>
  <c r="F13" i="3"/>
  <c r="Z21" i="3"/>
  <c r="N17" i="3"/>
  <c r="R25" i="3"/>
  <c r="R13" i="3"/>
  <c r="B17" i="3"/>
  <c r="N16" i="3"/>
  <c r="J24" i="3"/>
  <c r="R24" i="3"/>
  <c r="F21" i="3"/>
  <c r="V24" i="3"/>
  <c r="R5" i="3"/>
  <c r="Z12" i="3"/>
  <c r="J9" i="3"/>
  <c r="B21" i="3"/>
  <c r="N20" i="3"/>
  <c r="N9" i="3"/>
  <c r="Z9" i="3"/>
  <c r="N24" i="3"/>
  <c r="B20" i="3"/>
  <c r="V13" i="3"/>
  <c r="J5" i="3"/>
  <c r="R16" i="3"/>
  <c r="N21" i="3"/>
  <c r="V9" i="3"/>
  <c r="F16" i="3"/>
  <c r="N5" i="3"/>
  <c r="R9" i="3"/>
  <c r="F24" i="3"/>
  <c r="B13" i="3"/>
  <c r="B4" i="3"/>
  <c r="B9" i="3"/>
  <c r="V12" i="3"/>
  <c r="F17" i="3"/>
  <c r="F25" i="3"/>
  <c r="B12" i="3"/>
  <c r="F4" i="3"/>
  <c r="V4" i="3"/>
  <c r="B25" i="3"/>
  <c r="Z25" i="3"/>
  <c r="R21" i="3"/>
  <c r="F5" i="3"/>
  <c r="N13" i="3"/>
  <c r="V5" i="3"/>
  <c r="V16" i="3"/>
  <c r="B24" i="3"/>
  <c r="F12" i="3"/>
  <c r="Z24" i="3"/>
  <c r="J4" i="3"/>
  <c r="B5" i="3"/>
  <c r="R20" i="3"/>
  <c r="V17" i="3"/>
  <c r="J17" i="3"/>
  <c r="R12" i="3"/>
  <c r="B16" i="3"/>
  <c r="J25" i="3"/>
  <c r="F20" i="3"/>
  <c r="V25" i="3"/>
  <c r="R4" i="3"/>
  <c r="Z13" i="3"/>
</calcChain>
</file>

<file path=xl/sharedStrings.xml><?xml version="1.0" encoding="utf-8"?>
<sst xmlns="http://schemas.openxmlformats.org/spreadsheetml/2006/main" count="37" uniqueCount="34">
  <si>
    <t>氏名</t>
    <rPh sb="0" eb="2">
      <t>シメイ</t>
    </rPh>
    <phoneticPr fontId="1"/>
  </si>
  <si>
    <t>しめい</t>
    <phoneticPr fontId="1"/>
  </si>
  <si>
    <t>性別</t>
    <rPh sb="0" eb="2">
      <t>セイベツ</t>
    </rPh>
    <phoneticPr fontId="1"/>
  </si>
  <si>
    <t>教卓</t>
    <rPh sb="0" eb="2">
      <t>キョウタク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</si>
  <si>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</si>
  <si>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</si>
  <si>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座　席　表</t>
    <rPh sb="0" eb="1">
      <t>ザ</t>
    </rPh>
    <rPh sb="2" eb="3">
      <t>セキ</t>
    </rPh>
    <rPh sb="4" eb="5">
      <t>オモテ</t>
    </rPh>
    <phoneticPr fontId="1"/>
  </si>
  <si>
    <t>学年</t>
    <rPh sb="0" eb="2">
      <t>ガクネン</t>
    </rPh>
    <phoneticPr fontId="1"/>
  </si>
  <si>
    <t>クラス</t>
    <phoneticPr fontId="1"/>
  </si>
  <si>
    <t>ID</t>
    <phoneticPr fontId="1"/>
  </si>
  <si>
    <t>ふりがな</t>
    <phoneticPr fontId="1"/>
  </si>
  <si>
    <t>この座席の開始日</t>
    <rPh sb="2" eb="4">
      <t>ザセキ</t>
    </rPh>
    <rPh sb="5" eb="8">
      <t>カイシビ</t>
    </rPh>
    <phoneticPr fontId="1"/>
  </si>
  <si>
    <t>以下の太枠内に情報を入力してください。</t>
    <rPh sb="0" eb="2">
      <t>イカ</t>
    </rPh>
    <rPh sb="3" eb="6">
      <t>フトワクナイ</t>
    </rPh>
    <rPh sb="7" eb="9">
      <t>ジョウホウ</t>
    </rPh>
    <rPh sb="10" eb="12">
      <t>ニュウリョク</t>
    </rPh>
    <phoneticPr fontId="1"/>
  </si>
  <si>
    <t>担任名</t>
    <rPh sb="0" eb="2">
      <t>タンニン</t>
    </rPh>
    <rPh sb="2" eb="3">
      <t>メイ</t>
    </rPh>
    <phoneticPr fontId="1"/>
  </si>
  <si>
    <t>↓出席番号を入力してください↓</t>
    <rPh sb="1" eb="3">
      <t>シュッセキ</t>
    </rPh>
    <rPh sb="3" eb="5">
      <t>バンゴウ</t>
    </rPh>
    <rPh sb="6" eb="8">
      <t>ニュウリョク</t>
    </rPh>
    <phoneticPr fontId="1"/>
  </si>
  <si>
    <t>担任：</t>
    <rPh sb="0" eb="2">
      <t>タンニン</t>
    </rPh>
    <phoneticPr fontId="1"/>
  </si>
  <si>
    <t>ID</t>
    <phoneticPr fontId="1"/>
  </si>
  <si>
    <t>あいう　えお</t>
    <phoneticPr fontId="1"/>
  </si>
  <si>
    <t>かきく　けこ</t>
    <phoneticPr fontId="1"/>
  </si>
  <si>
    <t>さしす　せそ</t>
    <phoneticPr fontId="1"/>
  </si>
  <si>
    <t>たちつ　てと</t>
    <phoneticPr fontId="1"/>
  </si>
  <si>
    <t>なにぬ　ねの</t>
    <phoneticPr fontId="1"/>
  </si>
  <si>
    <t>はひふ　へほ</t>
    <phoneticPr fontId="1"/>
  </si>
  <si>
    <t>まみむ　めも</t>
    <phoneticPr fontId="1"/>
  </si>
  <si>
    <t>やいゆ　えよ</t>
    <phoneticPr fontId="1"/>
  </si>
  <si>
    <t>らりる　れろ</t>
    <phoneticPr fontId="1"/>
  </si>
  <si>
    <t>わいう　えを</t>
    <phoneticPr fontId="1"/>
  </si>
  <si>
    <t>がぎぐ　げご</t>
    <phoneticPr fontId="1"/>
  </si>
  <si>
    <t>ざじず　ぜぞ</t>
    <phoneticPr fontId="1"/>
  </si>
  <si>
    <t>だぢづ　でど</t>
    <phoneticPr fontId="1"/>
  </si>
  <si>
    <t>ぱぴぷ　ぺぽ</t>
    <phoneticPr fontId="1"/>
  </si>
  <si>
    <t>かいざー</t>
    <phoneticPr fontId="1"/>
  </si>
  <si>
    <t>入力例）2022.4.1～</t>
    <rPh sb="0" eb="2">
      <t>ニュウリョク</t>
    </rPh>
    <rPh sb="2" eb="3">
      <t>レイ</t>
    </rPh>
    <phoneticPr fontId="1"/>
  </si>
  <si>
    <t>2022.4.7～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</si>
</sst>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color indexed="2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9"/>
      <name val="HG丸ｺﾞｼｯｸM-PRO"/>
      <family val="3"/>
      <charset val="128"/>
    </font>
    <font>
      <sz val="6"/>
      <color indexed="9"/>
      <name val="HG丸ｺﾞｼｯｸM-PRO"/>
      <family val="3"/>
      <charset val="128"/>
    </font>
    <font>
      <b/>
      <sz val="11"/>
      <color indexed="9"/>
      <name val="HG丸ｺﾞｼｯｸM-PRO"/>
      <family val="3"/>
      <charset val="128"/>
    </font>
    <font>
      <sz val="9"/>
      <color theme="0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6"/>
      <color theme="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2"/>
      <color indexed="9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8"/>
      <color theme="0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99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shrinkToFit="1"/>
    </xf>
    <xf numFmtId="0" fontId="0" fillId="0" borderId="0" xfId="0" applyNumberFormat="1">
      <alignment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0" xfId="0" applyFont="1" applyAlignment="1">
      <alignment horizontal="center" vertical="top" shrinkToFi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5" xfId="0" applyFont="1" applyFill="1" applyBorder="1" applyAlignment="1">
      <alignment shrinkToFit="1"/>
    </xf>
    <xf numFmtId="0" fontId="10" fillId="0" borderId="0" xfId="1" applyBorder="1">
      <alignment vertical="center"/>
    </xf>
    <xf numFmtId="0" fontId="10" fillId="0" borderId="0" xfId="1" applyFont="1" applyBorder="1">
      <alignment vertical="center"/>
    </xf>
    <xf numFmtId="0" fontId="11" fillId="0" borderId="0" xfId="0" applyFont="1" applyFill="1" applyBorder="1" applyAlignment="1">
      <alignment shrinkToFit="1"/>
    </xf>
    <xf numFmtId="0" fontId="12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shrinkToFit="1"/>
    </xf>
    <xf numFmtId="0" fontId="7" fillId="4" borderId="0" xfId="0" applyFont="1" applyFill="1" applyBorder="1" applyAlignment="1">
      <alignment horizont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 shrinkToFit="1"/>
    </xf>
    <xf numFmtId="0" fontId="7" fillId="5" borderId="0" xfId="0" applyFont="1" applyFill="1" applyBorder="1" applyAlignment="1">
      <alignment horizontal="center" shrinkToFit="1"/>
    </xf>
    <xf numFmtId="0" fontId="7" fillId="3" borderId="10" xfId="0" applyFont="1" applyFill="1" applyBorder="1" applyAlignment="1">
      <alignment horizont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4" fillId="0" borderId="2" xfId="0" applyFont="1" applyFill="1" applyBorder="1" applyAlignment="1">
      <alignment horizontal="right" vertical="center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shrinkToFit="1"/>
    </xf>
    <xf numFmtId="0" fontId="7" fillId="5" borderId="11" xfId="0" applyFont="1" applyFill="1" applyBorder="1" applyAlignment="1">
      <alignment horizontal="center" shrinkToFit="1"/>
    </xf>
    <xf numFmtId="0" fontId="3" fillId="5" borderId="11" xfId="0" applyFont="1" applyFill="1" applyBorder="1" applyAlignment="1">
      <alignment horizontal="center" vertical="center" shrinkToFit="1"/>
    </xf>
    <xf numFmtId="0" fontId="3" fillId="5" borderId="14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shrinkToFit="1"/>
    </xf>
    <xf numFmtId="0" fontId="9" fillId="0" borderId="0" xfId="0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0" fontId="7" fillId="3" borderId="11" xfId="0" applyFont="1" applyFill="1" applyBorder="1" applyAlignment="1">
      <alignment horizont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18" fillId="3" borderId="0" xfId="0" applyFont="1" applyFill="1" applyBorder="1" applyAlignment="1">
      <alignment horizontal="center" vertical="top" shrinkToFit="1"/>
    </xf>
    <xf numFmtId="0" fontId="18" fillId="5" borderId="0" xfId="0" applyFont="1" applyFill="1" applyBorder="1" applyAlignment="1">
      <alignment horizontal="center" vertical="top" shrinkToFit="1"/>
    </xf>
    <xf numFmtId="0" fontId="18" fillId="5" borderId="11" xfId="0" applyFont="1" applyFill="1" applyBorder="1" applyAlignment="1">
      <alignment horizontal="center" vertical="top" shrinkToFit="1"/>
    </xf>
    <xf numFmtId="0" fontId="18" fillId="0" borderId="0" xfId="0" applyFont="1" applyFill="1" applyBorder="1" applyAlignment="1">
      <alignment horizontal="center" vertical="top" shrinkToFit="1"/>
    </xf>
    <xf numFmtId="0" fontId="18" fillId="0" borderId="0" xfId="0" applyFont="1" applyAlignment="1">
      <alignment horizontal="center" vertical="top" shrinkToFit="1"/>
    </xf>
    <xf numFmtId="0" fontId="18" fillId="2" borderId="0" xfId="0" applyFont="1" applyFill="1" applyBorder="1" applyAlignment="1">
      <alignment horizontal="center" vertical="top" shrinkToFit="1"/>
    </xf>
    <xf numFmtId="0" fontId="18" fillId="2" borderId="11" xfId="0" applyFont="1" applyFill="1" applyBorder="1" applyAlignment="1">
      <alignment horizontal="center" vertical="top" shrinkToFit="1"/>
    </xf>
    <xf numFmtId="0" fontId="18" fillId="3" borderId="10" xfId="0" applyFont="1" applyFill="1" applyBorder="1" applyAlignment="1">
      <alignment horizontal="center" vertical="top" shrinkToFit="1"/>
    </xf>
    <xf numFmtId="0" fontId="18" fillId="3" borderId="11" xfId="0" applyFont="1" applyFill="1" applyBorder="1" applyAlignment="1">
      <alignment horizontal="center" vertical="top" shrinkToFit="1"/>
    </xf>
    <xf numFmtId="0" fontId="18" fillId="4" borderId="0" xfId="0" applyFont="1" applyFill="1" applyBorder="1" applyAlignment="1">
      <alignment horizontal="center" vertical="top" shrinkToFit="1"/>
    </xf>
    <xf numFmtId="0" fontId="18" fillId="2" borderId="10" xfId="0" applyFont="1" applyFill="1" applyBorder="1" applyAlignment="1">
      <alignment horizontal="center" vertical="top" shrinkToFit="1"/>
    </xf>
    <xf numFmtId="0" fontId="17" fillId="0" borderId="6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shrinkToFit="1"/>
    </xf>
    <xf numFmtId="0" fontId="7" fillId="4" borderId="10" xfId="0" applyFont="1" applyFill="1" applyBorder="1" applyAlignment="1">
      <alignment horizontal="center" shrinkToFit="1"/>
    </xf>
    <xf numFmtId="0" fontId="7" fillId="4" borderId="11" xfId="0" applyFont="1" applyFill="1" applyBorder="1" applyAlignment="1">
      <alignment horizont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18" fillId="4" borderId="10" xfId="0" applyFont="1" applyFill="1" applyBorder="1" applyAlignment="1">
      <alignment horizontal="center" vertical="top" shrinkToFit="1"/>
    </xf>
    <xf numFmtId="0" fontId="18" fillId="4" borderId="11" xfId="0" applyFont="1" applyFill="1" applyBorder="1" applyAlignment="1">
      <alignment horizontal="center" vertical="top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7" fillId="7" borderId="0" xfId="0" applyFont="1" applyFill="1" applyBorder="1" applyAlignment="1">
      <alignment horizontal="center" shrinkToFit="1"/>
    </xf>
    <xf numFmtId="0" fontId="3" fillId="7" borderId="0" xfId="0" applyFont="1" applyFill="1" applyBorder="1" applyAlignment="1">
      <alignment horizontal="center" vertical="center" shrinkToFit="1"/>
    </xf>
    <xf numFmtId="0" fontId="18" fillId="7" borderId="0" xfId="0" applyFont="1" applyFill="1" applyBorder="1" applyAlignment="1">
      <alignment horizontal="center" vertical="top" shrinkToFit="1"/>
    </xf>
    <xf numFmtId="0" fontId="3" fillId="7" borderId="13" xfId="0" applyFont="1" applyFill="1" applyBorder="1" applyAlignment="1">
      <alignment horizontal="center" vertical="center" shrinkToFit="1"/>
    </xf>
    <xf numFmtId="0" fontId="3" fillId="7" borderId="11" xfId="0" applyFont="1" applyFill="1" applyBorder="1" applyAlignment="1">
      <alignment horizontal="center" vertical="center" shrinkToFit="1"/>
    </xf>
    <xf numFmtId="0" fontId="7" fillId="7" borderId="11" xfId="0" applyFont="1" applyFill="1" applyBorder="1" applyAlignment="1">
      <alignment horizontal="center" shrinkToFit="1"/>
    </xf>
    <xf numFmtId="0" fontId="18" fillId="7" borderId="11" xfId="0" applyFont="1" applyFill="1" applyBorder="1" applyAlignment="1">
      <alignment horizontal="center" vertical="top" shrinkToFit="1"/>
    </xf>
    <xf numFmtId="0" fontId="3" fillId="7" borderId="14" xfId="0" applyFont="1" applyFill="1" applyBorder="1" applyAlignment="1">
      <alignment horizontal="center" vertical="center" shrinkToFit="1"/>
    </xf>
    <xf numFmtId="0" fontId="20" fillId="7" borderId="10" xfId="0" applyFont="1" applyFill="1" applyBorder="1" applyAlignment="1">
      <alignment horizontal="center" vertical="center" shrinkToFit="1"/>
    </xf>
    <xf numFmtId="0" fontId="20" fillId="7" borderId="0" xfId="0" applyFont="1" applyFill="1" applyBorder="1" applyAlignment="1">
      <alignment horizontal="center" vertical="center" shrinkToFit="1"/>
    </xf>
    <xf numFmtId="0" fontId="20" fillId="7" borderId="11" xfId="0" applyFont="1" applyFill="1" applyBorder="1" applyAlignment="1">
      <alignment horizontal="center" vertical="center" shrinkToFit="1"/>
    </xf>
    <xf numFmtId="0" fontId="7" fillId="7" borderId="10" xfId="0" applyFont="1" applyFill="1" applyBorder="1" applyAlignment="1">
      <alignment horizontal="center" shrinkToFit="1"/>
    </xf>
    <xf numFmtId="0" fontId="18" fillId="7" borderId="10" xfId="0" applyFont="1" applyFill="1" applyBorder="1" applyAlignment="1">
      <alignment horizontal="center" vertical="top" shrinkToFit="1"/>
    </xf>
    <xf numFmtId="0" fontId="3" fillId="7" borderId="10" xfId="0" applyFont="1" applyFill="1" applyBorder="1" applyAlignment="1">
      <alignment horizontal="center" vertical="center" shrinkToFit="1"/>
    </xf>
    <xf numFmtId="0" fontId="3" fillId="7" borderId="12" xfId="0" applyFont="1" applyFill="1" applyBorder="1" applyAlignment="1">
      <alignment horizontal="center" vertical="center" shrinkToFit="1"/>
    </xf>
    <xf numFmtId="0" fontId="16" fillId="8" borderId="7" xfId="0" applyFont="1" applyFill="1" applyBorder="1" applyAlignment="1">
      <alignment horizontal="center" vertical="center" shrinkToFit="1"/>
    </xf>
    <xf numFmtId="0" fontId="14" fillId="8" borderId="10" xfId="0" applyFont="1" applyFill="1" applyBorder="1" applyAlignment="1">
      <alignment horizontal="center" shrinkToFit="1"/>
    </xf>
    <xf numFmtId="0" fontId="15" fillId="8" borderId="10" xfId="0" applyFont="1" applyFill="1" applyBorder="1" applyAlignment="1">
      <alignment horizontal="center" vertical="top" shrinkToFit="1"/>
    </xf>
    <xf numFmtId="0" fontId="15" fillId="8" borderId="10" xfId="0" applyFont="1" applyFill="1" applyBorder="1" applyAlignment="1">
      <alignment horizontal="center" vertical="center" shrinkToFit="1"/>
    </xf>
    <xf numFmtId="0" fontId="3" fillId="8" borderId="10" xfId="0" applyFont="1" applyFill="1" applyBorder="1" applyAlignment="1">
      <alignment horizontal="center" vertical="center" shrinkToFit="1"/>
    </xf>
    <xf numFmtId="0" fontId="7" fillId="8" borderId="10" xfId="0" applyFont="1" applyFill="1" applyBorder="1" applyAlignment="1">
      <alignment horizontal="center" shrinkToFit="1"/>
    </xf>
    <xf numFmtId="0" fontId="18" fillId="8" borderId="10" xfId="0" applyFont="1" applyFill="1" applyBorder="1" applyAlignment="1">
      <alignment horizontal="center" vertical="top" shrinkToFit="1"/>
    </xf>
    <xf numFmtId="0" fontId="3" fillId="8" borderId="12" xfId="0" applyFont="1" applyFill="1" applyBorder="1" applyAlignment="1">
      <alignment horizontal="center" vertical="center" shrinkToFit="1"/>
    </xf>
    <xf numFmtId="0" fontId="16" fillId="8" borderId="8" xfId="0" applyFont="1" applyFill="1" applyBorder="1" applyAlignment="1">
      <alignment horizontal="center" vertical="center" shrinkToFit="1"/>
    </xf>
    <xf numFmtId="0" fontId="2" fillId="8" borderId="8" xfId="0" applyFont="1" applyFill="1" applyBorder="1" applyAlignment="1">
      <alignment horizontal="center" vertical="center" shrinkToFit="1"/>
    </xf>
    <xf numFmtId="0" fontId="2" fillId="8" borderId="9" xfId="0" applyFont="1" applyFill="1" applyBorder="1" applyAlignment="1">
      <alignment horizontal="center" vertical="center" shrinkToFit="1"/>
    </xf>
    <xf numFmtId="0" fontId="14" fillId="8" borderId="0" xfId="0" applyFont="1" applyFill="1" applyBorder="1" applyAlignment="1">
      <alignment horizontal="center" shrinkToFit="1"/>
    </xf>
    <xf numFmtId="0" fontId="7" fillId="8" borderId="0" xfId="0" applyFont="1" applyFill="1" applyBorder="1" applyAlignment="1">
      <alignment horizontal="center" shrinkToFit="1"/>
    </xf>
    <xf numFmtId="0" fontId="15" fillId="8" borderId="0" xfId="0" applyFont="1" applyFill="1" applyBorder="1" applyAlignment="1">
      <alignment horizontal="center" vertical="top" shrinkToFit="1"/>
    </xf>
    <xf numFmtId="0" fontId="3" fillId="8" borderId="0" xfId="0" applyFont="1" applyFill="1" applyBorder="1" applyAlignment="1">
      <alignment horizontal="center" vertical="top" shrinkToFit="1"/>
    </xf>
    <xf numFmtId="0" fontId="15" fillId="8" borderId="0" xfId="0" applyFont="1" applyFill="1" applyBorder="1" applyAlignment="1">
      <alignment horizontal="center" vertical="center" shrinkToFit="1"/>
    </xf>
    <xf numFmtId="0" fontId="3" fillId="8" borderId="0" xfId="0" applyFont="1" applyFill="1" applyBorder="1" applyAlignment="1">
      <alignment horizontal="center" vertical="center" shrinkToFit="1"/>
    </xf>
    <xf numFmtId="0" fontId="18" fillId="8" borderId="0" xfId="0" applyFont="1" applyFill="1" applyBorder="1" applyAlignment="1">
      <alignment horizontal="center" vertical="top" shrinkToFit="1"/>
    </xf>
    <xf numFmtId="0" fontId="3" fillId="8" borderId="13" xfId="0" applyFont="1" applyFill="1" applyBorder="1" applyAlignment="1">
      <alignment horizontal="center" vertical="center" shrinkToFit="1"/>
    </xf>
    <xf numFmtId="0" fontId="3" fillId="8" borderId="11" xfId="0" applyFont="1" applyFill="1" applyBorder="1" applyAlignment="1">
      <alignment horizontal="center" vertical="center" shrinkToFit="1"/>
    </xf>
    <xf numFmtId="0" fontId="7" fillId="8" borderId="11" xfId="0" applyFont="1" applyFill="1" applyBorder="1" applyAlignment="1">
      <alignment horizontal="center" shrinkToFit="1"/>
    </xf>
    <xf numFmtId="0" fontId="3" fillId="8" borderId="11" xfId="0" applyFont="1" applyFill="1" applyBorder="1" applyAlignment="1">
      <alignment horizontal="center" vertical="top" shrinkToFit="1"/>
    </xf>
    <xf numFmtId="0" fontId="18" fillId="8" borderId="11" xfId="0" applyFont="1" applyFill="1" applyBorder="1" applyAlignment="1">
      <alignment horizontal="center" vertical="top" shrinkToFit="1"/>
    </xf>
    <xf numFmtId="0" fontId="3" fillId="8" borderId="14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top" shrinkToFit="1"/>
    </xf>
    <xf numFmtId="0" fontId="3" fillId="3" borderId="0" xfId="0" applyFont="1" applyFill="1" applyBorder="1" applyAlignment="1">
      <alignment horizontal="center" vertical="top" shrinkToFit="1"/>
    </xf>
    <xf numFmtId="0" fontId="3" fillId="3" borderId="11" xfId="0" applyFont="1" applyFill="1" applyBorder="1" applyAlignment="1">
      <alignment horizontal="center" vertical="top" shrinkToFit="1"/>
    </xf>
    <xf numFmtId="0" fontId="2" fillId="5" borderId="8" xfId="0" applyFont="1" applyFill="1" applyBorder="1" applyAlignment="1">
      <alignment horizontal="center" vertical="center" shrinkToFit="1"/>
    </xf>
    <xf numFmtId="0" fontId="2" fillId="5" borderId="9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top" shrinkToFit="1"/>
    </xf>
    <xf numFmtId="0" fontId="3" fillId="5" borderId="11" xfId="0" applyFont="1" applyFill="1" applyBorder="1" applyAlignment="1">
      <alignment horizontal="center" vertical="top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shrinkToFit="1"/>
    </xf>
    <xf numFmtId="0" fontId="18" fillId="0" borderId="0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17" fillId="0" borderId="6" xfId="0" applyFont="1" applyFill="1" applyBorder="1" applyAlignment="1">
      <alignment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7" borderId="8" xfId="0" applyFont="1" applyFill="1" applyBorder="1" applyAlignment="1">
      <alignment horizontal="center" vertical="center" shrinkToFit="1"/>
    </xf>
    <xf numFmtId="0" fontId="2" fillId="7" borderId="9" xfId="0" applyFont="1" applyFill="1" applyBorder="1" applyAlignment="1">
      <alignment horizontal="center" vertical="center" shrinkToFit="1"/>
    </xf>
    <xf numFmtId="0" fontId="3" fillId="7" borderId="11" xfId="0" applyFont="1" applyFill="1" applyBorder="1" applyAlignment="1">
      <alignment horizontal="center" vertical="top" shrinkToFit="1"/>
    </xf>
    <xf numFmtId="0" fontId="3" fillId="8" borderId="7" xfId="0" applyFont="1" applyFill="1" applyBorder="1" applyAlignment="1">
      <alignment horizontal="center" vertical="center" shrinkToFit="1"/>
    </xf>
    <xf numFmtId="0" fontId="3" fillId="8" borderId="8" xfId="0" applyFont="1" applyFill="1" applyBorder="1" applyAlignment="1">
      <alignment horizontal="center" vertical="center" shrinkToFit="1"/>
    </xf>
    <xf numFmtId="0" fontId="3" fillId="8" borderId="9" xfId="0" applyFont="1" applyFill="1" applyBorder="1" applyAlignment="1">
      <alignment horizontal="center" vertical="center" shrinkToFit="1"/>
    </xf>
    <xf numFmtId="0" fontId="16" fillId="4" borderId="7" xfId="0" applyFont="1" applyFill="1" applyBorder="1" applyAlignment="1">
      <alignment horizontal="center" vertical="center" shrinkToFit="1"/>
    </xf>
    <xf numFmtId="0" fontId="16" fillId="4" borderId="8" xfId="0" applyFont="1" applyFill="1" applyBorder="1" applyAlignment="1">
      <alignment horizontal="center" vertical="center" shrinkToFit="1"/>
    </xf>
    <xf numFmtId="0" fontId="2" fillId="4" borderId="8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14" fillId="4" borderId="10" xfId="0" applyFont="1" applyFill="1" applyBorder="1" applyAlignment="1">
      <alignment horizontal="center" shrinkToFit="1"/>
    </xf>
    <xf numFmtId="0" fontId="14" fillId="4" borderId="0" xfId="0" applyFont="1" applyFill="1" applyBorder="1" applyAlignment="1">
      <alignment horizontal="center" shrinkToFit="1"/>
    </xf>
    <xf numFmtId="0" fontId="15" fillId="4" borderId="10" xfId="0" applyFont="1" applyFill="1" applyBorder="1" applyAlignment="1">
      <alignment horizontal="center" vertical="top" shrinkToFit="1"/>
    </xf>
    <xf numFmtId="0" fontId="15" fillId="4" borderId="10" xfId="0" applyFont="1" applyFill="1" applyBorder="1" applyAlignment="1">
      <alignment horizontal="center" vertical="center" shrinkToFit="1"/>
    </xf>
    <xf numFmtId="0" fontId="15" fillId="4" borderId="0" xfId="0" applyFont="1" applyFill="1" applyBorder="1" applyAlignment="1">
      <alignment horizontal="center" vertical="center" shrinkToFit="1"/>
    </xf>
    <xf numFmtId="0" fontId="20" fillId="5" borderId="10" xfId="0" applyFont="1" applyFill="1" applyBorder="1" applyAlignment="1">
      <alignment horizontal="center" vertical="center" shrinkToFit="1"/>
    </xf>
    <xf numFmtId="0" fontId="20" fillId="5" borderId="0" xfId="0" applyFont="1" applyFill="1" applyBorder="1" applyAlignment="1">
      <alignment horizontal="center" vertical="center" shrinkToFit="1"/>
    </xf>
    <xf numFmtId="0" fontId="20" fillId="5" borderId="11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shrinkToFit="1"/>
    </xf>
    <xf numFmtId="0" fontId="18" fillId="5" borderId="10" xfId="0" applyFont="1" applyFill="1" applyBorder="1" applyAlignment="1">
      <alignment horizontal="center" vertical="top" shrinkToFit="1"/>
    </xf>
    <xf numFmtId="0" fontId="3" fillId="5" borderId="10" xfId="0" applyFont="1" applyFill="1" applyBorder="1" applyAlignment="1">
      <alignment horizontal="center" vertical="center" shrinkToFit="1"/>
    </xf>
    <xf numFmtId="0" fontId="3" fillId="5" borderId="12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shrinkToFit="1"/>
    </xf>
    <xf numFmtId="0" fontId="22" fillId="4" borderId="0" xfId="0" applyFont="1" applyFill="1" applyBorder="1" applyAlignment="1">
      <alignment horizontal="center" vertical="top" shrinkToFit="1"/>
    </xf>
    <xf numFmtId="0" fontId="0" fillId="6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center" shrinkToFit="1"/>
    </xf>
    <xf numFmtId="0" fontId="18" fillId="0" borderId="15" xfId="0" applyFont="1" applyFill="1" applyBorder="1" applyAlignment="1">
      <alignment horizontal="center" vertical="top" shrinkToFit="1"/>
    </xf>
    <xf numFmtId="0" fontId="18" fillId="0" borderId="16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3" fillId="0" borderId="16" xfId="0" applyFont="1" applyFill="1" applyBorder="1" applyAlignment="1">
      <alignment horizontal="center" vertical="top" shrinkToFit="1"/>
    </xf>
    <xf numFmtId="0" fontId="13" fillId="0" borderId="0" xfId="0" applyFont="1" applyFill="1" applyBorder="1" applyAlignment="1">
      <alignment horizontal="center" vertical="top" shrinkToFit="1"/>
    </xf>
    <xf numFmtId="0" fontId="18" fillId="0" borderId="0" xfId="0" applyFont="1" applyFill="1" applyBorder="1" applyAlignment="1">
      <alignment horizontal="center" vertical="top" shrinkToFit="1"/>
    </xf>
    <xf numFmtId="0" fontId="19" fillId="0" borderId="0" xfId="0" applyFont="1" applyFill="1" applyBorder="1" applyAlignment="1">
      <alignment horizontal="center" vertical="top" shrinkToFit="1"/>
    </xf>
    <xf numFmtId="0" fontId="4" fillId="0" borderId="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</cellXfs>
  <cellStyles count="2">
    <cellStyle name="標準" xfId="0" builtinId="0"/>
    <cellStyle name="標準_H24年度クラス分け資料(3.23)" xfId="1" xr:uid="{00000000-0005-0000-0000-000001000000}"/>
  </cellStyles>
  <dxfs count="185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colors>
    <mruColors>
      <color rgb="FFFFFF99"/>
      <color rgb="FF99CCFF"/>
      <color rgb="FFCCFFCC"/>
      <color rgb="FFFF9999"/>
      <color rgb="FFFFCCFF"/>
      <color rgb="FFFFCC99"/>
      <color rgb="FFCC99FF"/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19979</xdr:colOff>
      <xdr:row>26</xdr:row>
      <xdr:rowOff>36830</xdr:rowOff>
    </xdr:from>
    <xdr:to>
      <xdr:col>23</xdr:col>
      <xdr:colOff>4758</xdr:colOff>
      <xdr:row>27</xdr:row>
      <xdr:rowOff>494031</xdr:rowOff>
    </xdr:to>
    <xdr:pic>
      <xdr:nvPicPr>
        <xdr:cNvPr id="1194" name="Picture 3" descr="TB_39_02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0829" y="4386580"/>
          <a:ext cx="2004079" cy="539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8124</xdr:colOff>
      <xdr:row>26</xdr:row>
      <xdr:rowOff>67918</xdr:rowOff>
    </xdr:from>
    <xdr:to>
      <xdr:col>6</xdr:col>
      <xdr:colOff>128284</xdr:colOff>
      <xdr:row>28</xdr:row>
      <xdr:rowOff>8228</xdr:rowOff>
    </xdr:to>
    <xdr:pic>
      <xdr:nvPicPr>
        <xdr:cNvPr id="1195" name="Picture 4" descr="TB_39_04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" y="4200303"/>
          <a:ext cx="2237641" cy="56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51287</xdr:colOff>
      <xdr:row>27</xdr:row>
      <xdr:rowOff>0</xdr:rowOff>
    </xdr:from>
    <xdr:to>
      <xdr:col>14</xdr:col>
      <xdr:colOff>190499</xdr:colOff>
      <xdr:row>27</xdr:row>
      <xdr:rowOff>542925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2410556" y="4220308"/>
          <a:ext cx="2256693" cy="542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27432" rIns="54864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教卓</a:t>
          </a:r>
        </a:p>
      </xdr:txBody>
    </xdr:sp>
    <xdr:clientData/>
  </xdr:twoCellAnchor>
  <xdr:twoCellAnchor>
    <xdr:from>
      <xdr:col>9</xdr:col>
      <xdr:colOff>870376</xdr:colOff>
      <xdr:row>20</xdr:row>
      <xdr:rowOff>258008</xdr:rowOff>
    </xdr:from>
    <xdr:to>
      <xdr:col>13</xdr:col>
      <xdr:colOff>226243</xdr:colOff>
      <xdr:row>23</xdr:row>
      <xdr:rowOff>121504</xdr:rowOff>
    </xdr:to>
    <xdr:sp macro="" textlink="">
      <xdr:nvSpPr>
        <xdr:cNvPr id="1051" name="Oval 27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>
          <a:spLocks noChangeArrowheads="1"/>
        </xdr:cNvSpPr>
      </xdr:nvSpPr>
      <xdr:spPr bwMode="auto">
        <a:xfrm>
          <a:off x="3261151" y="3239333"/>
          <a:ext cx="527442" cy="339746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３班</a:t>
          </a:r>
        </a:p>
      </xdr:txBody>
    </xdr:sp>
    <xdr:clientData/>
  </xdr:twoCellAnchor>
  <xdr:twoCellAnchor>
    <xdr:from>
      <xdr:col>1</xdr:col>
      <xdr:colOff>861389</xdr:colOff>
      <xdr:row>20</xdr:row>
      <xdr:rowOff>257907</xdr:rowOff>
    </xdr:from>
    <xdr:to>
      <xdr:col>5</xdr:col>
      <xdr:colOff>218116</xdr:colOff>
      <xdr:row>23</xdr:row>
      <xdr:rowOff>115031</xdr:rowOff>
    </xdr:to>
    <xdr:sp macro="" textlink="">
      <xdr:nvSpPr>
        <xdr:cNvPr id="13" name="Oval 27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909014" y="3239232"/>
          <a:ext cx="528302" cy="333374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１班</a:t>
          </a:r>
        </a:p>
      </xdr:txBody>
    </xdr:sp>
    <xdr:clientData/>
  </xdr:twoCellAnchor>
  <xdr:twoCellAnchor>
    <xdr:from>
      <xdr:col>1</xdr:col>
      <xdr:colOff>860787</xdr:colOff>
      <xdr:row>8</xdr:row>
      <xdr:rowOff>269853</xdr:rowOff>
    </xdr:from>
    <xdr:to>
      <xdr:col>5</xdr:col>
      <xdr:colOff>222069</xdr:colOff>
      <xdr:row>11</xdr:row>
      <xdr:rowOff>134304</xdr:rowOff>
    </xdr:to>
    <xdr:sp macro="" textlink="">
      <xdr:nvSpPr>
        <xdr:cNvPr id="14" name="Oval 2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908412" y="1022328"/>
          <a:ext cx="532857" cy="340701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２班</a:t>
          </a:r>
        </a:p>
      </xdr:txBody>
    </xdr:sp>
    <xdr:clientData/>
  </xdr:twoCellAnchor>
  <xdr:twoCellAnchor>
    <xdr:from>
      <xdr:col>17</xdr:col>
      <xdr:colOff>860562</xdr:colOff>
      <xdr:row>20</xdr:row>
      <xdr:rowOff>249015</xdr:rowOff>
    </xdr:from>
    <xdr:to>
      <xdr:col>21</xdr:col>
      <xdr:colOff>213785</xdr:colOff>
      <xdr:row>23</xdr:row>
      <xdr:rowOff>104548</xdr:rowOff>
    </xdr:to>
    <xdr:sp macro="" textlink="">
      <xdr:nvSpPr>
        <xdr:cNvPr id="15" name="Oval 27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5594487" y="3230340"/>
          <a:ext cx="524798" cy="331783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５班</a:t>
          </a:r>
        </a:p>
      </xdr:txBody>
    </xdr:sp>
    <xdr:clientData/>
  </xdr:twoCellAnchor>
  <xdr:twoCellAnchor>
    <xdr:from>
      <xdr:col>17</xdr:col>
      <xdr:colOff>862441</xdr:colOff>
      <xdr:row>8</xdr:row>
      <xdr:rowOff>276226</xdr:rowOff>
    </xdr:from>
    <xdr:to>
      <xdr:col>21</xdr:col>
      <xdr:colOff>216396</xdr:colOff>
      <xdr:row>11</xdr:row>
      <xdr:rowOff>136278</xdr:rowOff>
    </xdr:to>
    <xdr:sp macro="" textlink="">
      <xdr:nvSpPr>
        <xdr:cNvPr id="16" name="Oval 2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5596366" y="1028701"/>
          <a:ext cx="525530" cy="336302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６班</a:t>
          </a:r>
        </a:p>
      </xdr:txBody>
    </xdr:sp>
    <xdr:clientData/>
  </xdr:twoCellAnchor>
  <xdr:twoCellAnchor>
    <xdr:from>
      <xdr:col>9</xdr:col>
      <xdr:colOff>866490</xdr:colOff>
      <xdr:row>8</xdr:row>
      <xdr:rowOff>270649</xdr:rowOff>
    </xdr:from>
    <xdr:to>
      <xdr:col>13</xdr:col>
      <xdr:colOff>221306</xdr:colOff>
      <xdr:row>11</xdr:row>
      <xdr:rowOff>127774</xdr:rowOff>
    </xdr:to>
    <xdr:sp macro="" textlink="">
      <xdr:nvSpPr>
        <xdr:cNvPr id="17" name="Oval 2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3257265" y="1023124"/>
          <a:ext cx="526391" cy="333375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４班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778350</xdr:colOff>
      <xdr:row>18</xdr:row>
      <xdr:rowOff>252148</xdr:rowOff>
    </xdr:from>
    <xdr:to>
      <xdr:col>13</xdr:col>
      <xdr:colOff>202797</xdr:colOff>
      <xdr:row>21</xdr:row>
      <xdr:rowOff>115643</xdr:rowOff>
    </xdr:to>
    <xdr:sp macro="" textlink="">
      <xdr:nvSpPr>
        <xdr:cNvPr id="5" name="Oval 2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958842" y="3511163"/>
          <a:ext cx="491247" cy="303111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４班</a:t>
          </a:r>
        </a:p>
      </xdr:txBody>
    </xdr:sp>
    <xdr:clientData/>
  </xdr:twoCellAnchor>
  <xdr:twoCellAnchor>
    <xdr:from>
      <xdr:col>1</xdr:col>
      <xdr:colOff>776983</xdr:colOff>
      <xdr:row>18</xdr:row>
      <xdr:rowOff>252046</xdr:rowOff>
    </xdr:from>
    <xdr:to>
      <xdr:col>5</xdr:col>
      <xdr:colOff>194670</xdr:colOff>
      <xdr:row>21</xdr:row>
      <xdr:rowOff>109169</xdr:rowOff>
    </xdr:to>
    <xdr:sp macro="" textlink="">
      <xdr:nvSpPr>
        <xdr:cNvPr id="6" name="Oval 2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823875" y="3511061"/>
          <a:ext cx="484487" cy="296739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６班</a:t>
          </a:r>
        </a:p>
      </xdr:txBody>
    </xdr:sp>
    <xdr:clientData/>
  </xdr:twoCellAnchor>
  <xdr:twoCellAnchor>
    <xdr:from>
      <xdr:col>1</xdr:col>
      <xdr:colOff>776380</xdr:colOff>
      <xdr:row>6</xdr:row>
      <xdr:rowOff>240546</xdr:rowOff>
    </xdr:from>
    <xdr:to>
      <xdr:col>5</xdr:col>
      <xdr:colOff>198622</xdr:colOff>
      <xdr:row>9</xdr:row>
      <xdr:rowOff>104996</xdr:rowOff>
    </xdr:to>
    <xdr:sp macro="" textlink="">
      <xdr:nvSpPr>
        <xdr:cNvPr id="7" name="Oval 2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823272" y="1494915"/>
          <a:ext cx="489042" cy="304066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５班</a:t>
          </a:r>
        </a:p>
      </xdr:txBody>
    </xdr:sp>
    <xdr:clientData/>
  </xdr:twoCellAnchor>
  <xdr:twoCellAnchor>
    <xdr:from>
      <xdr:col>17</xdr:col>
      <xdr:colOff>787879</xdr:colOff>
      <xdr:row>18</xdr:row>
      <xdr:rowOff>237293</xdr:rowOff>
    </xdr:from>
    <xdr:to>
      <xdr:col>21</xdr:col>
      <xdr:colOff>202062</xdr:colOff>
      <xdr:row>21</xdr:row>
      <xdr:rowOff>92825</xdr:rowOff>
    </xdr:to>
    <xdr:sp macro="" textlink="">
      <xdr:nvSpPr>
        <xdr:cNvPr id="8" name="Oval 2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5101971" y="3496308"/>
          <a:ext cx="480983" cy="295148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２班</a:t>
          </a:r>
        </a:p>
      </xdr:txBody>
    </xdr:sp>
    <xdr:clientData/>
  </xdr:twoCellAnchor>
  <xdr:twoCellAnchor>
    <xdr:from>
      <xdr:col>17</xdr:col>
      <xdr:colOff>778035</xdr:colOff>
      <xdr:row>6</xdr:row>
      <xdr:rowOff>252781</xdr:rowOff>
    </xdr:from>
    <xdr:to>
      <xdr:col>21</xdr:col>
      <xdr:colOff>192950</xdr:colOff>
      <xdr:row>9</xdr:row>
      <xdr:rowOff>112832</xdr:rowOff>
    </xdr:to>
    <xdr:sp macro="" textlink="">
      <xdr:nvSpPr>
        <xdr:cNvPr id="9" name="Oval 27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5092127" y="1507150"/>
          <a:ext cx="481715" cy="299667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１班</a:t>
          </a:r>
        </a:p>
      </xdr:txBody>
    </xdr:sp>
    <xdr:clientData/>
  </xdr:twoCellAnchor>
  <xdr:twoCellAnchor>
    <xdr:from>
      <xdr:col>9</xdr:col>
      <xdr:colOff>786187</xdr:colOff>
      <xdr:row>6</xdr:row>
      <xdr:rowOff>253065</xdr:rowOff>
    </xdr:from>
    <xdr:to>
      <xdr:col>13</xdr:col>
      <xdr:colOff>209583</xdr:colOff>
      <xdr:row>9</xdr:row>
      <xdr:rowOff>110189</xdr:rowOff>
    </xdr:to>
    <xdr:sp macro="" textlink="">
      <xdr:nvSpPr>
        <xdr:cNvPr id="10" name="Oval 2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2966679" y="1507434"/>
          <a:ext cx="490196" cy="296740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３班</a:t>
          </a:r>
        </a:p>
      </xdr:txBody>
    </xdr:sp>
    <xdr:clientData/>
  </xdr:twoCellAnchor>
  <xdr:oneCellAnchor>
    <xdr:from>
      <xdr:col>17</xdr:col>
      <xdr:colOff>19979</xdr:colOff>
      <xdr:row>1</xdr:row>
      <xdr:rowOff>19245</xdr:rowOff>
    </xdr:from>
    <xdr:ext cx="2024595" cy="539262"/>
    <xdr:pic>
      <xdr:nvPicPr>
        <xdr:cNvPr id="14" name="Picture 3" descr="TB_39_0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4071" y="324045"/>
          <a:ext cx="2024595" cy="539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</xdr:col>
      <xdr:colOff>51287</xdr:colOff>
      <xdr:row>2</xdr:row>
      <xdr:rowOff>0</xdr:rowOff>
    </xdr:from>
    <xdr:to>
      <xdr:col>14</xdr:col>
      <xdr:colOff>190499</xdr:colOff>
      <xdr:row>2</xdr:row>
      <xdr:rowOff>542925</xdr:rowOff>
    </xdr:to>
    <xdr:sp macro="" textlink="">
      <xdr:nvSpPr>
        <xdr:cNvPr id="16" name="Text Box 2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2177267" y="4595446"/>
          <a:ext cx="2040695" cy="53530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27432" rIns="54864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教　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2:N17"/>
  <sheetViews>
    <sheetView workbookViewId="0">
      <selection activeCell="T14" sqref="T14"/>
    </sheetView>
  </sheetViews>
  <sheetFormatPr defaultRowHeight="22.5" customHeight="1" x14ac:dyDescent="0.25"/>
  <cols>
    <col min="1" max="1" width="2.46484375" bestFit="1" customWidth="1"/>
    <col min="2" max="2" width="7.19921875" customWidth="1"/>
    <col min="3" max="3" width="3.46484375" bestFit="1" customWidth="1"/>
    <col min="4" max="4" width="7.19921875" customWidth="1"/>
    <col min="5" max="5" width="3.46484375" bestFit="1" customWidth="1"/>
    <col min="6" max="6" width="7.19921875" customWidth="1"/>
    <col min="7" max="7" width="3.46484375" bestFit="1" customWidth="1"/>
    <col min="8" max="8" width="7.19921875" customWidth="1"/>
    <col min="9" max="9" width="3.46484375" bestFit="1" customWidth="1"/>
    <col min="10" max="10" width="7.19921875" customWidth="1"/>
    <col min="11" max="11" width="3.46484375" bestFit="1" customWidth="1"/>
    <col min="12" max="12" width="7.19921875" customWidth="1"/>
    <col min="13" max="13" width="3.46484375" bestFit="1" customWidth="1"/>
    <col min="14" max="14" width="7.19921875" customWidth="1"/>
  </cols>
  <sheetData>
    <row r="2" spans="1:14" ht="22.5" customHeight="1" x14ac:dyDescent="0.25">
      <c r="B2" s="179" t="s">
        <v>12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4" ht="22.5" customHeight="1" thickBot="1" x14ac:dyDescent="0.3"/>
    <row r="4" spans="1:14" ht="22.5" customHeight="1" thickBot="1" x14ac:dyDescent="0.3">
      <c r="B4" s="19">
        <v>1</v>
      </c>
      <c r="C4" t="s">
        <v>4</v>
      </c>
      <c r="D4" s="19">
        <v>1</v>
      </c>
      <c r="E4" t="s">
        <v>5</v>
      </c>
      <c r="H4" s="5" t="s">
        <v>13</v>
      </c>
      <c r="I4" s="180" t="s">
        <v>31</v>
      </c>
      <c r="J4" s="181"/>
      <c r="K4" s="181"/>
      <c r="L4" s="182"/>
    </row>
    <row r="5" spans="1:14" ht="22.5" customHeight="1" thickBot="1" x14ac:dyDescent="0.3"/>
    <row r="6" spans="1:14" ht="22.5" customHeight="1" thickBot="1" x14ac:dyDescent="0.3">
      <c r="B6" s="183" t="s">
        <v>11</v>
      </c>
      <c r="C6" s="183"/>
      <c r="D6" s="183"/>
      <c r="E6" s="180" t="s">
        <v>33</v>
      </c>
      <c r="F6" s="181"/>
      <c r="G6" s="181"/>
      <c r="H6" s="181"/>
      <c r="I6" s="181"/>
      <c r="J6" s="182"/>
      <c r="K6" t="s">
        <v>32</v>
      </c>
    </row>
    <row r="7" spans="1:14" ht="22.5" customHeight="1" x14ac:dyDescent="0.25">
      <c r="B7" s="18"/>
      <c r="C7" s="18"/>
      <c r="D7" s="18"/>
      <c r="E7" s="18"/>
      <c r="F7" s="18"/>
      <c r="G7" s="18"/>
      <c r="H7" s="18"/>
      <c r="I7" s="18"/>
      <c r="J7" s="18"/>
    </row>
    <row r="8" spans="1:14" ht="22.5" customHeight="1" x14ac:dyDescent="0.25">
      <c r="A8" s="179" t="s">
        <v>14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57"/>
      <c r="N8" s="57"/>
    </row>
    <row r="9" spans="1:14" ht="22.5" customHeight="1" thickBot="1" x14ac:dyDescent="0.3"/>
    <row r="10" spans="1:14" ht="22.5" customHeight="1" thickBot="1" x14ac:dyDescent="0.3">
      <c r="A10" s="6">
        <v>6</v>
      </c>
      <c r="B10" s="10"/>
      <c r="C10" s="6">
        <v>12</v>
      </c>
      <c r="D10" s="10"/>
      <c r="E10" s="6">
        <v>18</v>
      </c>
      <c r="F10" s="10"/>
      <c r="G10" s="6">
        <v>24</v>
      </c>
      <c r="H10" s="10"/>
      <c r="I10" s="6">
        <v>30</v>
      </c>
      <c r="J10" s="10"/>
      <c r="K10" s="6">
        <v>36</v>
      </c>
      <c r="L10" s="10"/>
      <c r="M10" s="6">
        <v>42</v>
      </c>
      <c r="N10" s="28"/>
    </row>
    <row r="11" spans="1:14" ht="22.5" customHeight="1" thickBot="1" x14ac:dyDescent="0.3">
      <c r="A11" s="6">
        <v>5</v>
      </c>
      <c r="B11" s="10"/>
      <c r="C11" s="6">
        <v>11</v>
      </c>
      <c r="D11" s="10"/>
      <c r="E11" s="6">
        <v>17</v>
      </c>
      <c r="F11" s="10"/>
      <c r="G11" s="6">
        <v>23</v>
      </c>
      <c r="H11" s="10"/>
      <c r="I11" s="6">
        <v>29</v>
      </c>
      <c r="J11" s="10"/>
      <c r="K11" s="6">
        <v>35</v>
      </c>
      <c r="L11" s="10"/>
      <c r="M11" s="6">
        <v>41</v>
      </c>
      <c r="N11" s="28"/>
    </row>
    <row r="12" spans="1:14" ht="22.5" customHeight="1" thickBot="1" x14ac:dyDescent="0.3">
      <c r="A12" s="6">
        <v>4</v>
      </c>
      <c r="B12" s="10"/>
      <c r="C12" s="6">
        <v>10</v>
      </c>
      <c r="D12" s="10"/>
      <c r="E12" s="6">
        <v>16</v>
      </c>
      <c r="F12" s="10"/>
      <c r="G12" s="6">
        <v>22</v>
      </c>
      <c r="H12" s="10"/>
      <c r="I12" s="6">
        <v>28</v>
      </c>
      <c r="J12" s="10"/>
      <c r="K12" s="6">
        <v>34</v>
      </c>
      <c r="L12" s="10"/>
      <c r="M12" s="6">
        <v>40</v>
      </c>
      <c r="N12" s="28"/>
    </row>
    <row r="13" spans="1:14" ht="22.5" customHeight="1" thickBot="1" x14ac:dyDescent="0.3">
      <c r="A13" s="6">
        <v>3</v>
      </c>
      <c r="B13" s="10">
        <v>3</v>
      </c>
      <c r="C13" s="6">
        <v>9</v>
      </c>
      <c r="D13" s="10">
        <v>6</v>
      </c>
      <c r="E13" s="6">
        <v>15</v>
      </c>
      <c r="F13" s="10">
        <v>9</v>
      </c>
      <c r="G13" s="6">
        <v>21</v>
      </c>
      <c r="H13" s="10">
        <v>12</v>
      </c>
      <c r="I13" s="6">
        <v>27</v>
      </c>
      <c r="J13" s="10"/>
      <c r="K13" s="6">
        <v>33</v>
      </c>
      <c r="L13" s="10"/>
      <c r="M13" s="6">
        <v>39</v>
      </c>
      <c r="N13" s="28"/>
    </row>
    <row r="14" spans="1:14" ht="22.5" customHeight="1" thickBot="1" x14ac:dyDescent="0.3">
      <c r="A14" s="6">
        <v>2</v>
      </c>
      <c r="B14" s="10">
        <v>2</v>
      </c>
      <c r="C14" s="6">
        <v>8</v>
      </c>
      <c r="D14" s="10">
        <v>5</v>
      </c>
      <c r="E14" s="6">
        <v>14</v>
      </c>
      <c r="F14" s="10">
        <v>8</v>
      </c>
      <c r="G14" s="6">
        <v>20</v>
      </c>
      <c r="H14" s="10">
        <v>11</v>
      </c>
      <c r="I14" s="6">
        <v>26</v>
      </c>
      <c r="J14" s="10">
        <v>14</v>
      </c>
      <c r="K14" s="6">
        <v>32</v>
      </c>
      <c r="L14" s="10"/>
      <c r="M14" s="6">
        <v>38</v>
      </c>
      <c r="N14" s="28"/>
    </row>
    <row r="15" spans="1:14" ht="22.5" customHeight="1" thickBot="1" x14ac:dyDescent="0.3">
      <c r="A15" s="6">
        <v>1</v>
      </c>
      <c r="B15" s="10">
        <v>1</v>
      </c>
      <c r="C15" s="6">
        <v>7</v>
      </c>
      <c r="D15" s="10">
        <v>4</v>
      </c>
      <c r="E15" s="6">
        <v>13</v>
      </c>
      <c r="F15" s="10">
        <v>7</v>
      </c>
      <c r="G15" s="6">
        <v>19</v>
      </c>
      <c r="H15" s="10">
        <v>10</v>
      </c>
      <c r="I15" s="6">
        <v>25</v>
      </c>
      <c r="J15" s="10">
        <v>13</v>
      </c>
      <c r="K15" s="6">
        <v>31</v>
      </c>
      <c r="L15" s="10"/>
      <c r="M15" s="6">
        <v>37</v>
      </c>
      <c r="N15" s="28"/>
    </row>
    <row r="16" spans="1:14" ht="22.5" customHeight="1" thickBot="1" x14ac:dyDescent="0.3"/>
    <row r="17" spans="6:8" ht="22.5" customHeight="1" thickBot="1" x14ac:dyDescent="0.3">
      <c r="F17" s="180" t="s">
        <v>3</v>
      </c>
      <c r="G17" s="181"/>
      <c r="H17" s="182"/>
    </row>
  </sheetData>
  <mergeCells count="6">
    <mergeCell ref="B2:L2"/>
    <mergeCell ref="I4:L4"/>
    <mergeCell ref="B6:D6"/>
    <mergeCell ref="E6:J6"/>
    <mergeCell ref="F17:H17"/>
    <mergeCell ref="A8:L8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</sheetPr>
  <dimension ref="A1:AK42"/>
  <sheetViews>
    <sheetView view="pageBreakPreview" topLeftCell="A7" zoomScale="130" zoomScaleNormal="100" zoomScaleSheetLayoutView="130" workbookViewId="0">
      <selection activeCell="R5" sqref="R5:S5"/>
    </sheetView>
  </sheetViews>
  <sheetFormatPr defaultColWidth="9" defaultRowHeight="6.75" customHeight="1" x14ac:dyDescent="0.25"/>
  <cols>
    <col min="1" max="1" width="0.6640625" style="1" customWidth="1"/>
    <col min="2" max="2" width="11.6640625" style="1" customWidth="1"/>
    <col min="3" max="3" width="2.46484375" style="1" customWidth="1"/>
    <col min="4" max="5" width="0.6640625" style="1" customWidth="1"/>
    <col min="6" max="6" width="11.6640625" style="1" customWidth="1"/>
    <col min="7" max="7" width="2.46484375" style="1" customWidth="1"/>
    <col min="8" max="9" width="0.6640625" style="1" customWidth="1"/>
    <col min="10" max="10" width="11.6640625" style="1" customWidth="1"/>
    <col min="11" max="11" width="2.46484375" style="1" customWidth="1"/>
    <col min="12" max="13" width="0.6640625" style="1" customWidth="1"/>
    <col min="14" max="14" width="11.6640625" style="1" customWidth="1"/>
    <col min="15" max="15" width="2.46484375" style="1" customWidth="1"/>
    <col min="16" max="17" width="0.6640625" style="1" customWidth="1"/>
    <col min="18" max="18" width="11.6640625" style="1" customWidth="1"/>
    <col min="19" max="19" width="2.46484375" style="1" customWidth="1"/>
    <col min="20" max="21" width="0.6640625" style="1" customWidth="1"/>
    <col min="22" max="22" width="11.6640625" style="1" customWidth="1"/>
    <col min="23" max="23" width="2.46484375" style="1" customWidth="1"/>
    <col min="24" max="25" width="0.6640625" style="1" customWidth="1"/>
    <col min="26" max="26" width="8.6640625" style="1" customWidth="1"/>
    <col min="27" max="27" width="2.46484375" style="1" customWidth="1"/>
    <col min="28" max="28" width="0.6640625" style="1" customWidth="1"/>
    <col min="29" max="43" width="3.1328125" style="1" customWidth="1"/>
    <col min="44" max="16384" width="9" style="1"/>
  </cols>
  <sheetData>
    <row r="1" spans="1:37" ht="24" customHeight="1" thickBot="1" x14ac:dyDescent="0.3">
      <c r="A1" s="56"/>
      <c r="B1" s="48" t="str">
        <f>入力欄!B4&amp;"年"</f>
        <v>1年</v>
      </c>
      <c r="C1" s="184" t="str">
        <f>入力欄!D4&amp;"組"</f>
        <v>1組</v>
      </c>
      <c r="D1" s="184"/>
      <c r="E1" s="184"/>
      <c r="F1" s="184"/>
      <c r="G1" s="7"/>
      <c r="H1" s="7"/>
      <c r="I1" s="7"/>
      <c r="J1" s="194" t="s">
        <v>6</v>
      </c>
      <c r="K1" s="194"/>
      <c r="L1" s="194"/>
      <c r="M1" s="194"/>
      <c r="N1" s="194"/>
      <c r="O1" s="194"/>
      <c r="P1" s="8"/>
      <c r="Q1" s="8"/>
      <c r="R1" s="8"/>
      <c r="S1" s="8"/>
      <c r="T1" s="8"/>
      <c r="U1" s="8"/>
      <c r="V1" s="8"/>
      <c r="W1" s="8"/>
      <c r="X1" s="29"/>
      <c r="Y1" s="55"/>
      <c r="Z1" s="3"/>
      <c r="AA1" s="2"/>
      <c r="AB1" s="2"/>
    </row>
    <row r="2" spans="1:37" ht="6.75" customHeight="1" thickBot="1" x14ac:dyDescent="0.3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2"/>
    </row>
    <row r="3" spans="1:37" ht="3.75" customHeight="1" x14ac:dyDescent="0.25">
      <c r="A3" s="107"/>
      <c r="B3" s="115"/>
      <c r="C3" s="115"/>
      <c r="D3" s="115"/>
      <c r="E3" s="116"/>
      <c r="F3" s="116"/>
      <c r="G3" s="116"/>
      <c r="H3" s="117"/>
      <c r="I3" s="134"/>
      <c r="J3" s="90"/>
      <c r="K3" s="90"/>
      <c r="L3" s="90"/>
      <c r="M3" s="90"/>
      <c r="N3" s="90"/>
      <c r="O3" s="90"/>
      <c r="P3" s="91"/>
      <c r="Q3" s="138"/>
      <c r="R3" s="138"/>
      <c r="S3" s="138"/>
      <c r="T3" s="138"/>
      <c r="U3" s="138"/>
      <c r="V3" s="138"/>
      <c r="W3" s="138"/>
      <c r="X3" s="139"/>
      <c r="Y3" s="3"/>
      <c r="Z3" s="3"/>
      <c r="AA3" s="3"/>
      <c r="AB3" s="3"/>
    </row>
    <row r="4" spans="1:37" s="15" customFormat="1" ht="18" customHeight="1" x14ac:dyDescent="0.2">
      <c r="A4" s="108"/>
      <c r="B4" s="20" t="str">
        <f>データ!F9</f>
        <v/>
      </c>
      <c r="C4" s="79">
        <f>データ!B9</f>
        <v>0</v>
      </c>
      <c r="D4" s="118"/>
      <c r="E4" s="119"/>
      <c r="F4" s="80" t="str">
        <f>データ!F15</f>
        <v/>
      </c>
      <c r="G4" s="79">
        <f>データ!B15</f>
        <v>0</v>
      </c>
      <c r="H4" s="127"/>
      <c r="I4" s="39"/>
      <c r="J4" s="20" t="str">
        <f>データ!F21</f>
        <v/>
      </c>
      <c r="K4" s="79">
        <f>データ!B21</f>
        <v>0</v>
      </c>
      <c r="L4" s="34"/>
      <c r="M4" s="34"/>
      <c r="N4" s="20" t="str">
        <f>データ!F27</f>
        <v/>
      </c>
      <c r="O4" s="79">
        <f>データ!B27</f>
        <v>0</v>
      </c>
      <c r="P4" s="66"/>
      <c r="Q4" s="38"/>
      <c r="R4" s="20" t="str">
        <f>データ!F33</f>
        <v/>
      </c>
      <c r="S4" s="79">
        <f>データ!$B33</f>
        <v>0</v>
      </c>
      <c r="T4" s="38"/>
      <c r="U4" s="38"/>
      <c r="V4" s="20" t="str">
        <f>データ!F39</f>
        <v/>
      </c>
      <c r="W4" s="79">
        <f>データ!$B39</f>
        <v>0</v>
      </c>
      <c r="X4" s="60"/>
      <c r="Y4" s="14"/>
      <c r="Z4" s="23" t="str">
        <f>データ!F45</f>
        <v/>
      </c>
      <c r="AA4" s="24">
        <f>データ!$B45</f>
        <v>0</v>
      </c>
      <c r="AB4" s="14"/>
      <c r="AE4" s="186" t="e">
        <f>データ!G9</f>
        <v>#N/A</v>
      </c>
      <c r="AF4" s="186" t="e">
        <f>データ!G15</f>
        <v>#N/A</v>
      </c>
      <c r="AG4" s="186" t="e">
        <f>データ!G21</f>
        <v>#N/A</v>
      </c>
      <c r="AH4" s="186" t="e">
        <f>データ!G27</f>
        <v>#N/A</v>
      </c>
      <c r="AI4" s="186" t="e">
        <f>データ!G33</f>
        <v>#N/A</v>
      </c>
      <c r="AJ4" s="186" t="e">
        <f>データ!G39</f>
        <v>#N/A</v>
      </c>
      <c r="AK4" s="186" t="e">
        <f>データ!G45</f>
        <v>#N/A</v>
      </c>
    </row>
    <row r="5" spans="1:37" s="17" customFormat="1" ht="27" customHeight="1" x14ac:dyDescent="0.25">
      <c r="A5" s="109"/>
      <c r="B5" s="189" t="str">
        <f>データ!E9</f>
        <v/>
      </c>
      <c r="C5" s="190"/>
      <c r="D5" s="120"/>
      <c r="E5" s="121"/>
      <c r="F5" s="187" t="str">
        <f>データ!E15</f>
        <v/>
      </c>
      <c r="G5" s="188"/>
      <c r="H5" s="128"/>
      <c r="I5" s="135"/>
      <c r="J5" s="187" t="str">
        <f>データ!E21</f>
        <v/>
      </c>
      <c r="K5" s="188"/>
      <c r="L5" s="136"/>
      <c r="M5" s="136"/>
      <c r="N5" s="187" t="str">
        <f>データ!E27</f>
        <v/>
      </c>
      <c r="O5" s="188"/>
      <c r="P5" s="137"/>
      <c r="Q5" s="140"/>
      <c r="R5" s="187" t="str">
        <f>データ!E33</f>
        <v/>
      </c>
      <c r="S5" s="188"/>
      <c r="T5" s="140"/>
      <c r="U5" s="140"/>
      <c r="V5" s="189" t="str">
        <f>データ!E39</f>
        <v/>
      </c>
      <c r="W5" s="190"/>
      <c r="X5" s="141"/>
      <c r="Y5" s="16"/>
      <c r="Z5" s="191" t="str">
        <f>データ!E45</f>
        <v/>
      </c>
      <c r="AA5" s="191"/>
      <c r="AB5" s="16"/>
      <c r="AE5" s="186"/>
      <c r="AF5" s="186"/>
      <c r="AG5" s="186"/>
      <c r="AH5" s="186"/>
      <c r="AI5" s="186"/>
      <c r="AJ5" s="186"/>
      <c r="AK5" s="186"/>
    </row>
    <row r="6" spans="1:37" s="13" customFormat="1" ht="3.75" customHeight="1" x14ac:dyDescent="0.25">
      <c r="A6" s="110"/>
      <c r="B6" s="122"/>
      <c r="C6" s="122"/>
      <c r="D6" s="122"/>
      <c r="E6" s="123"/>
      <c r="F6" s="123"/>
      <c r="G6" s="123"/>
      <c r="H6" s="126"/>
      <c r="I6" s="40"/>
      <c r="J6" s="33"/>
      <c r="K6" s="33"/>
      <c r="L6" s="33"/>
      <c r="M6" s="33"/>
      <c r="N6" s="33"/>
      <c r="O6" s="33"/>
      <c r="P6" s="67"/>
      <c r="Q6" s="37"/>
      <c r="R6" s="37"/>
      <c r="S6" s="37"/>
      <c r="T6" s="37"/>
      <c r="U6" s="37"/>
      <c r="V6" s="37"/>
      <c r="W6" s="37"/>
      <c r="X6" s="61"/>
      <c r="Y6" s="4"/>
      <c r="Z6" s="4"/>
      <c r="AA6" s="4"/>
      <c r="AB6" s="4"/>
    </row>
    <row r="7" spans="1:37" s="13" customFormat="1" ht="3.75" customHeight="1" x14ac:dyDescent="0.25">
      <c r="A7" s="111"/>
      <c r="B7" s="123"/>
      <c r="C7" s="123"/>
      <c r="D7" s="123"/>
      <c r="E7" s="123"/>
      <c r="F7" s="123"/>
      <c r="G7" s="123"/>
      <c r="H7" s="126"/>
      <c r="I7" s="40"/>
      <c r="J7" s="33"/>
      <c r="K7" s="33"/>
      <c r="L7" s="33"/>
      <c r="M7" s="33"/>
      <c r="N7" s="33"/>
      <c r="O7" s="33"/>
      <c r="P7" s="67"/>
      <c r="Q7" s="37"/>
      <c r="R7" s="37"/>
      <c r="S7" s="37"/>
      <c r="T7" s="37"/>
      <c r="U7" s="37"/>
      <c r="V7" s="37"/>
      <c r="W7" s="37"/>
      <c r="X7" s="61"/>
      <c r="Y7" s="4"/>
      <c r="Z7" s="4"/>
      <c r="AA7" s="4"/>
      <c r="AB7" s="4"/>
    </row>
    <row r="8" spans="1:37" s="59" customFormat="1" ht="18" customHeight="1" x14ac:dyDescent="0.2">
      <c r="A8" s="112"/>
      <c r="B8" s="89" t="str">
        <f>データ!F8</f>
        <v/>
      </c>
      <c r="C8" s="63">
        <f>データ!B8</f>
        <v>0</v>
      </c>
      <c r="D8" s="119"/>
      <c r="E8" s="119"/>
      <c r="F8" s="89" t="str">
        <f>データ!F14</f>
        <v/>
      </c>
      <c r="G8" s="63">
        <f>データ!B14</f>
        <v>0</v>
      </c>
      <c r="H8" s="127"/>
      <c r="I8" s="39"/>
      <c r="J8" s="89" t="str">
        <f>データ!F20</f>
        <v/>
      </c>
      <c r="K8" s="63">
        <f>データ!B20</f>
        <v>0</v>
      </c>
      <c r="L8" s="34"/>
      <c r="M8" s="34"/>
      <c r="N8" s="89" t="str">
        <f>データ!F26</f>
        <v/>
      </c>
      <c r="O8" s="63">
        <f>データ!B26</f>
        <v>0</v>
      </c>
      <c r="P8" s="66"/>
      <c r="Q8" s="38"/>
      <c r="R8" s="89" t="str">
        <f>データ!F32</f>
        <v/>
      </c>
      <c r="S8" s="63">
        <f>データ!$B32</f>
        <v>0</v>
      </c>
      <c r="T8" s="38"/>
      <c r="U8" s="38"/>
      <c r="V8" s="89" t="str">
        <f>データ!F38</f>
        <v/>
      </c>
      <c r="W8" s="63">
        <f>データ!$B38</f>
        <v>0</v>
      </c>
      <c r="X8" s="60"/>
      <c r="Y8" s="14"/>
      <c r="Z8" s="25" t="str">
        <f>データ!F44</f>
        <v/>
      </c>
      <c r="AA8" s="64">
        <f>データ!$B44</f>
        <v>0</v>
      </c>
      <c r="AB8" s="14"/>
      <c r="AE8" s="186" t="e">
        <f>データ!G8</f>
        <v>#N/A</v>
      </c>
      <c r="AF8" s="186" t="e">
        <f>データ!G14</f>
        <v>#N/A</v>
      </c>
      <c r="AG8" s="186" t="e">
        <f>データ!G20</f>
        <v>#N/A</v>
      </c>
      <c r="AH8" s="186" t="e">
        <f>データ!G26</f>
        <v>#N/A</v>
      </c>
      <c r="AI8" s="186" t="e">
        <f>データ!G32</f>
        <v>#N/A</v>
      </c>
      <c r="AJ8" s="186" t="e">
        <f>データ!G38</f>
        <v>#N/A</v>
      </c>
      <c r="AK8" s="186" t="e">
        <f>データ!G44</f>
        <v>#N/A</v>
      </c>
    </row>
    <row r="9" spans="1:37" s="72" customFormat="1" ht="27" customHeight="1" x14ac:dyDescent="0.25">
      <c r="A9" s="113"/>
      <c r="B9" s="187" t="str">
        <f>データ!E8</f>
        <v/>
      </c>
      <c r="C9" s="188"/>
      <c r="D9" s="124"/>
      <c r="E9" s="124"/>
      <c r="F9" s="187" t="str">
        <f>データ!E14</f>
        <v/>
      </c>
      <c r="G9" s="188"/>
      <c r="H9" s="129"/>
      <c r="I9" s="75"/>
      <c r="J9" s="187" t="str">
        <f>データ!E20</f>
        <v/>
      </c>
      <c r="K9" s="188"/>
      <c r="L9" s="68"/>
      <c r="M9" s="68"/>
      <c r="N9" s="187" t="str">
        <f>データ!E26</f>
        <v/>
      </c>
      <c r="O9" s="188"/>
      <c r="P9" s="76"/>
      <c r="Q9" s="69"/>
      <c r="R9" s="187" t="str">
        <f>データ!E32</f>
        <v/>
      </c>
      <c r="S9" s="188"/>
      <c r="T9" s="69"/>
      <c r="U9" s="69"/>
      <c r="V9" s="187" t="str">
        <f>データ!E38</f>
        <v/>
      </c>
      <c r="W9" s="188"/>
      <c r="X9" s="70"/>
      <c r="Y9" s="71"/>
      <c r="Z9" s="192" t="str">
        <f>データ!E44</f>
        <v/>
      </c>
      <c r="AA9" s="192"/>
      <c r="AB9" s="71"/>
      <c r="AE9" s="186"/>
      <c r="AF9" s="186"/>
      <c r="AG9" s="186"/>
      <c r="AH9" s="186"/>
      <c r="AI9" s="186"/>
      <c r="AJ9" s="186"/>
      <c r="AK9" s="186"/>
    </row>
    <row r="10" spans="1:37" s="13" customFormat="1" ht="3.75" customHeight="1" x14ac:dyDescent="0.25">
      <c r="A10" s="111"/>
      <c r="B10" s="123"/>
      <c r="C10" s="123"/>
      <c r="D10" s="123"/>
      <c r="E10" s="123"/>
      <c r="F10" s="123"/>
      <c r="G10" s="123"/>
      <c r="H10" s="126"/>
      <c r="I10" s="40"/>
      <c r="J10" s="33"/>
      <c r="K10" s="33"/>
      <c r="L10" s="33"/>
      <c r="M10" s="33"/>
      <c r="N10" s="33"/>
      <c r="O10" s="33"/>
      <c r="P10" s="67"/>
      <c r="Q10" s="37"/>
      <c r="R10" s="37"/>
      <c r="S10" s="37"/>
      <c r="T10" s="37"/>
      <c r="U10" s="37"/>
      <c r="V10" s="37"/>
      <c r="W10" s="37"/>
      <c r="X10" s="61"/>
      <c r="Y10" s="4"/>
      <c r="Z10" s="4"/>
      <c r="AA10" s="4"/>
      <c r="AB10" s="4"/>
    </row>
    <row r="11" spans="1:37" s="13" customFormat="1" ht="3.75" customHeight="1" x14ac:dyDescent="0.25">
      <c r="A11" s="111"/>
      <c r="B11" s="123"/>
      <c r="C11" s="123"/>
      <c r="D11" s="123"/>
      <c r="E11" s="123"/>
      <c r="F11" s="123"/>
      <c r="G11" s="123"/>
      <c r="H11" s="126"/>
      <c r="I11" s="40"/>
      <c r="J11" s="33"/>
      <c r="K11" s="33"/>
      <c r="L11" s="33"/>
      <c r="M11" s="33"/>
      <c r="N11" s="33"/>
      <c r="O11" s="33"/>
      <c r="P11" s="67"/>
      <c r="Q11" s="37"/>
      <c r="R11" s="37"/>
      <c r="S11" s="37"/>
      <c r="T11" s="37"/>
      <c r="U11" s="37"/>
      <c r="V11" s="37"/>
      <c r="W11" s="37"/>
      <c r="X11" s="61"/>
      <c r="Y11" s="4"/>
      <c r="Z11" s="4"/>
      <c r="AA11" s="4"/>
      <c r="AB11" s="4"/>
    </row>
    <row r="12" spans="1:37" s="59" customFormat="1" ht="18" customHeight="1" x14ac:dyDescent="0.2">
      <c r="A12" s="112"/>
      <c r="B12" s="89" t="str">
        <f>データ!F7</f>
        <v/>
      </c>
      <c r="C12" s="63">
        <f>データ!B7</f>
        <v>0</v>
      </c>
      <c r="D12" s="119"/>
      <c r="E12" s="119"/>
      <c r="F12" s="89" t="str">
        <f>データ!F13</f>
        <v/>
      </c>
      <c r="G12" s="63">
        <f>データ!B13</f>
        <v>0</v>
      </c>
      <c r="H12" s="127"/>
      <c r="I12" s="39"/>
      <c r="J12" s="89" t="str">
        <f>データ!F19</f>
        <v/>
      </c>
      <c r="K12" s="63">
        <f>データ!B19</f>
        <v>0</v>
      </c>
      <c r="L12" s="34"/>
      <c r="M12" s="34"/>
      <c r="N12" s="89" t="str">
        <f>データ!F25</f>
        <v/>
      </c>
      <c r="O12" s="63">
        <f>データ!B25</f>
        <v>0</v>
      </c>
      <c r="P12" s="66"/>
      <c r="Q12" s="38"/>
      <c r="R12" s="89" t="str">
        <f>データ!F31</f>
        <v/>
      </c>
      <c r="S12" s="63">
        <f>データ!$B31</f>
        <v>0</v>
      </c>
      <c r="T12" s="38"/>
      <c r="U12" s="38"/>
      <c r="V12" s="89" t="str">
        <f>データ!F37</f>
        <v/>
      </c>
      <c r="W12" s="63">
        <f>データ!$B37</f>
        <v>0</v>
      </c>
      <c r="X12" s="60"/>
      <c r="Y12" s="14"/>
      <c r="Z12" s="25" t="str">
        <f>データ!F43</f>
        <v/>
      </c>
      <c r="AA12" s="64">
        <f>データ!$B43</f>
        <v>0</v>
      </c>
      <c r="AB12" s="14"/>
      <c r="AE12" s="186" t="e">
        <f>データ!G7</f>
        <v>#N/A</v>
      </c>
      <c r="AF12" s="186" t="e">
        <f>データ!G13</f>
        <v>#N/A</v>
      </c>
      <c r="AG12" s="186" t="e">
        <f>データ!G19</f>
        <v>#N/A</v>
      </c>
      <c r="AH12" s="186" t="e">
        <f>データ!G25</f>
        <v>#N/A</v>
      </c>
      <c r="AI12" s="186" t="e">
        <f>データ!G31</f>
        <v>#N/A</v>
      </c>
      <c r="AJ12" s="186" t="e">
        <f>データ!G37</f>
        <v>#N/A</v>
      </c>
      <c r="AK12" s="186" t="e">
        <f>データ!G43</f>
        <v>#N/A</v>
      </c>
    </row>
    <row r="13" spans="1:37" s="72" customFormat="1" ht="27" customHeight="1" x14ac:dyDescent="0.25">
      <c r="A13" s="113"/>
      <c r="B13" s="187" t="str">
        <f>データ!E7</f>
        <v/>
      </c>
      <c r="C13" s="188"/>
      <c r="D13" s="124"/>
      <c r="E13" s="124"/>
      <c r="F13" s="187" t="str">
        <f>データ!E13</f>
        <v/>
      </c>
      <c r="G13" s="188"/>
      <c r="H13" s="129"/>
      <c r="I13" s="75"/>
      <c r="J13" s="187" t="str">
        <f>データ!E19</f>
        <v/>
      </c>
      <c r="K13" s="188"/>
      <c r="L13" s="68"/>
      <c r="M13" s="68"/>
      <c r="N13" s="187" t="str">
        <f>データ!E25</f>
        <v/>
      </c>
      <c r="O13" s="188"/>
      <c r="P13" s="76"/>
      <c r="Q13" s="69"/>
      <c r="R13" s="187" t="str">
        <f>データ!E31</f>
        <v/>
      </c>
      <c r="S13" s="188"/>
      <c r="T13" s="69"/>
      <c r="U13" s="69"/>
      <c r="V13" s="187" t="str">
        <f>データ!E37</f>
        <v/>
      </c>
      <c r="W13" s="188"/>
      <c r="X13" s="70"/>
      <c r="Y13" s="71"/>
      <c r="Z13" s="192" t="str">
        <f>データ!E43</f>
        <v/>
      </c>
      <c r="AA13" s="192"/>
      <c r="AB13" s="71"/>
      <c r="AE13" s="186"/>
      <c r="AF13" s="186"/>
      <c r="AG13" s="186"/>
      <c r="AH13" s="186"/>
      <c r="AI13" s="186"/>
      <c r="AJ13" s="186"/>
      <c r="AK13" s="186"/>
    </row>
    <row r="14" spans="1:37" s="13" customFormat="1" ht="3.75" customHeight="1" thickBot="1" x14ac:dyDescent="0.3">
      <c r="A14" s="114"/>
      <c r="B14" s="125"/>
      <c r="C14" s="125"/>
      <c r="D14" s="125"/>
      <c r="E14" s="125"/>
      <c r="F14" s="125"/>
      <c r="G14" s="125"/>
      <c r="H14" s="130"/>
      <c r="I14" s="87"/>
      <c r="J14" s="41"/>
      <c r="K14" s="41"/>
      <c r="L14" s="41"/>
      <c r="M14" s="41"/>
      <c r="N14" s="41"/>
      <c r="O14" s="41"/>
      <c r="P14" s="88"/>
      <c r="Q14" s="42"/>
      <c r="R14" s="42"/>
      <c r="S14" s="42"/>
      <c r="T14" s="42"/>
      <c r="U14" s="42"/>
      <c r="V14" s="42"/>
      <c r="W14" s="42"/>
      <c r="X14" s="62"/>
      <c r="Y14" s="4"/>
      <c r="Z14" s="4"/>
      <c r="AA14" s="4"/>
      <c r="AB14" s="4"/>
    </row>
    <row r="15" spans="1:37" s="13" customFormat="1" ht="3.75" customHeight="1" x14ac:dyDescent="0.25">
      <c r="A15" s="100"/>
      <c r="B15" s="101"/>
      <c r="C15" s="101"/>
      <c r="D15" s="101"/>
      <c r="E15" s="101"/>
      <c r="F15" s="101"/>
      <c r="G15" s="101"/>
      <c r="H15" s="102"/>
      <c r="I15" s="131"/>
      <c r="J15" s="132"/>
      <c r="K15" s="132"/>
      <c r="L15" s="132"/>
      <c r="M15" s="132"/>
      <c r="N15" s="132"/>
      <c r="O15" s="132"/>
      <c r="P15" s="133"/>
      <c r="Q15" s="142"/>
      <c r="R15" s="143"/>
      <c r="S15" s="143"/>
      <c r="T15" s="143"/>
      <c r="U15" s="143"/>
      <c r="V15" s="143"/>
      <c r="W15" s="143"/>
      <c r="X15" s="144"/>
      <c r="Y15" s="4"/>
      <c r="Z15" s="4"/>
      <c r="AA15" s="4"/>
      <c r="AB15" s="4"/>
    </row>
    <row r="16" spans="1:37" s="59" customFormat="1" ht="18" customHeight="1" x14ac:dyDescent="0.2">
      <c r="A16" s="103"/>
      <c r="B16" s="89" t="str">
        <f>データ!F6</f>
        <v>サシス　セソ</v>
      </c>
      <c r="C16" s="63">
        <f>データ!B6</f>
        <v>3</v>
      </c>
      <c r="D16" s="92"/>
      <c r="E16" s="92"/>
      <c r="F16" s="89" t="str">
        <f>データ!F12</f>
        <v>ハヒフ　ヘホ</v>
      </c>
      <c r="G16" s="63">
        <f>データ!B12</f>
        <v>6</v>
      </c>
      <c r="H16" s="97"/>
      <c r="I16" s="43"/>
      <c r="J16" s="89" t="str">
        <f>データ!F18</f>
        <v>ラリル　レロ</v>
      </c>
      <c r="K16" s="63">
        <f>データ!B18</f>
        <v>9</v>
      </c>
      <c r="L16" s="32"/>
      <c r="M16" s="32"/>
      <c r="N16" s="89" t="str">
        <f>データ!F24</f>
        <v>ザジズ　ゼゾ</v>
      </c>
      <c r="O16" s="63">
        <f>データ!B24</f>
        <v>12</v>
      </c>
      <c r="P16" s="45"/>
      <c r="Q16" s="81"/>
      <c r="R16" s="89" t="str">
        <f>データ!F30</f>
        <v/>
      </c>
      <c r="S16" s="63">
        <f>データ!$B30</f>
        <v>0</v>
      </c>
      <c r="T16" s="35"/>
      <c r="U16" s="35"/>
      <c r="V16" s="89" t="str">
        <f>データ!F36</f>
        <v/>
      </c>
      <c r="W16" s="63">
        <f>データ!$B36</f>
        <v>0</v>
      </c>
      <c r="X16" s="82"/>
      <c r="Y16" s="38"/>
      <c r="Z16" s="25" t="str">
        <f>データ!F42</f>
        <v/>
      </c>
      <c r="AA16" s="64">
        <f>データ!$B42</f>
        <v>0</v>
      </c>
      <c r="AB16" s="14"/>
      <c r="AE16" s="186">
        <f>データ!G6</f>
        <v>1</v>
      </c>
      <c r="AF16" s="186">
        <f>データ!G12</f>
        <v>1</v>
      </c>
      <c r="AG16" s="186">
        <f>データ!G18</f>
        <v>1</v>
      </c>
      <c r="AH16" s="186">
        <f>データ!G24</f>
        <v>1</v>
      </c>
      <c r="AI16" s="186" t="e">
        <f>データ!G30</f>
        <v>#N/A</v>
      </c>
      <c r="AJ16" s="186" t="e">
        <f>データ!G36</f>
        <v>#N/A</v>
      </c>
      <c r="AK16" s="186" t="e">
        <f>データ!G42</f>
        <v>#N/A</v>
      </c>
    </row>
    <row r="17" spans="1:37" s="72" customFormat="1" ht="27" customHeight="1" x14ac:dyDescent="0.25">
      <c r="A17" s="104"/>
      <c r="B17" s="187" t="str">
        <f>データ!E6</f>
        <v>さしす　せそ</v>
      </c>
      <c r="C17" s="188"/>
      <c r="D17" s="94"/>
      <c r="E17" s="94"/>
      <c r="F17" s="187" t="str">
        <f>データ!E12</f>
        <v>はひふ　へほ</v>
      </c>
      <c r="G17" s="188"/>
      <c r="H17" s="98"/>
      <c r="I17" s="78"/>
      <c r="J17" s="187" t="str">
        <f>データ!E18</f>
        <v>らりる　れろ</v>
      </c>
      <c r="K17" s="188"/>
      <c r="L17" s="73"/>
      <c r="M17" s="73"/>
      <c r="N17" s="187" t="str">
        <f>データ!E24</f>
        <v>ざじず　ぜぞ</v>
      </c>
      <c r="O17" s="188"/>
      <c r="P17" s="74"/>
      <c r="Q17" s="85"/>
      <c r="R17" s="187" t="str">
        <f>データ!E30</f>
        <v/>
      </c>
      <c r="S17" s="188"/>
      <c r="T17" s="77"/>
      <c r="U17" s="77"/>
      <c r="V17" s="187" t="str">
        <f>データ!E36</f>
        <v/>
      </c>
      <c r="W17" s="188"/>
      <c r="X17" s="86"/>
      <c r="Y17" s="69"/>
      <c r="Z17" s="192" t="str">
        <f>データ!E42</f>
        <v/>
      </c>
      <c r="AA17" s="192"/>
      <c r="AB17" s="71"/>
      <c r="AE17" s="186"/>
      <c r="AF17" s="186"/>
      <c r="AG17" s="186"/>
      <c r="AH17" s="186"/>
      <c r="AI17" s="186"/>
      <c r="AJ17" s="186"/>
      <c r="AK17" s="186"/>
    </row>
    <row r="18" spans="1:37" s="13" customFormat="1" ht="3.75" customHeight="1" x14ac:dyDescent="0.25">
      <c r="A18" s="105"/>
      <c r="B18" s="93"/>
      <c r="C18" s="93"/>
      <c r="D18" s="93"/>
      <c r="E18" s="93"/>
      <c r="F18" s="93"/>
      <c r="G18" s="93"/>
      <c r="H18" s="96"/>
      <c r="I18" s="44"/>
      <c r="J18" s="31"/>
      <c r="K18" s="31"/>
      <c r="L18" s="31"/>
      <c r="M18" s="31"/>
      <c r="N18" s="31"/>
      <c r="O18" s="31"/>
      <c r="P18" s="46"/>
      <c r="Q18" s="83"/>
      <c r="R18" s="36"/>
      <c r="S18" s="36"/>
      <c r="T18" s="36"/>
      <c r="U18" s="36"/>
      <c r="V18" s="36"/>
      <c r="W18" s="36"/>
      <c r="X18" s="84"/>
      <c r="Y18" s="4"/>
      <c r="Z18" s="4"/>
      <c r="AA18" s="4"/>
      <c r="AB18" s="4"/>
    </row>
    <row r="19" spans="1:37" s="13" customFormat="1" ht="3.75" customHeight="1" x14ac:dyDescent="0.25">
      <c r="A19" s="105"/>
      <c r="B19" s="93"/>
      <c r="C19" s="93"/>
      <c r="D19" s="93"/>
      <c r="E19" s="93"/>
      <c r="F19" s="93"/>
      <c r="G19" s="93"/>
      <c r="H19" s="96"/>
      <c r="I19" s="44"/>
      <c r="J19" s="31"/>
      <c r="K19" s="31"/>
      <c r="L19" s="31"/>
      <c r="M19" s="31"/>
      <c r="N19" s="31"/>
      <c r="O19" s="31"/>
      <c r="P19" s="46"/>
      <c r="Q19" s="83"/>
      <c r="R19" s="36"/>
      <c r="S19" s="36"/>
      <c r="T19" s="36"/>
      <c r="U19" s="36"/>
      <c r="V19" s="36"/>
      <c r="W19" s="36"/>
      <c r="X19" s="84"/>
      <c r="Y19" s="4"/>
      <c r="Z19" s="4"/>
      <c r="AA19" s="4"/>
      <c r="AB19" s="4"/>
    </row>
    <row r="20" spans="1:37" s="59" customFormat="1" ht="18" customHeight="1" x14ac:dyDescent="0.2">
      <c r="A20" s="103"/>
      <c r="B20" s="89" t="str">
        <f>データ!F5</f>
        <v>カキク　ケコ</v>
      </c>
      <c r="C20" s="63">
        <f>データ!B5</f>
        <v>2</v>
      </c>
      <c r="D20" s="92"/>
      <c r="E20" s="92"/>
      <c r="F20" s="89" t="str">
        <f>データ!F11</f>
        <v>ナニヌ　ネノ</v>
      </c>
      <c r="G20" s="63">
        <f>データ!B11</f>
        <v>5</v>
      </c>
      <c r="H20" s="97"/>
      <c r="I20" s="43"/>
      <c r="J20" s="89" t="str">
        <f>データ!F17</f>
        <v>ヤイユ　エヨ</v>
      </c>
      <c r="K20" s="63">
        <f>データ!B17</f>
        <v>8</v>
      </c>
      <c r="L20" s="32"/>
      <c r="M20" s="32"/>
      <c r="N20" s="89" t="str">
        <f>データ!F23</f>
        <v>ガギグ　ゲゴ</v>
      </c>
      <c r="O20" s="63">
        <f>データ!$B23</f>
        <v>11</v>
      </c>
      <c r="P20" s="45"/>
      <c r="Q20" s="81"/>
      <c r="R20" s="89" t="str">
        <f>データ!F29</f>
        <v>パピプ　ペポ</v>
      </c>
      <c r="S20" s="63">
        <f>データ!$B29</f>
        <v>14</v>
      </c>
      <c r="T20" s="35"/>
      <c r="U20" s="35"/>
      <c r="V20" s="89" t="str">
        <f>データ!F35</f>
        <v/>
      </c>
      <c r="W20" s="63">
        <f>データ!$B35</f>
        <v>0</v>
      </c>
      <c r="X20" s="82"/>
      <c r="Y20" s="14"/>
      <c r="Z20" s="25" t="str">
        <f>データ!F41</f>
        <v/>
      </c>
      <c r="AA20" s="64">
        <f>データ!$B41</f>
        <v>0</v>
      </c>
      <c r="AB20" s="14"/>
      <c r="AE20" s="186">
        <f>データ!G5</f>
        <v>2</v>
      </c>
      <c r="AF20" s="186">
        <f>データ!G11</f>
        <v>2</v>
      </c>
      <c r="AG20" s="186">
        <f>データ!G17</f>
        <v>1</v>
      </c>
      <c r="AH20" s="186">
        <f>データ!G23</f>
        <v>1</v>
      </c>
      <c r="AI20" s="186">
        <f>データ!G29</f>
        <v>2</v>
      </c>
      <c r="AJ20" s="186" t="e">
        <f>データ!G35</f>
        <v>#N/A</v>
      </c>
      <c r="AK20" s="186" t="e">
        <f>データ!G41</f>
        <v>#N/A</v>
      </c>
    </row>
    <row r="21" spans="1:37" s="72" customFormat="1" ht="27" customHeight="1" x14ac:dyDescent="0.25">
      <c r="A21" s="104"/>
      <c r="B21" s="187" t="str">
        <f>データ!E5</f>
        <v>かきく　けこ</v>
      </c>
      <c r="C21" s="188"/>
      <c r="D21" s="94"/>
      <c r="E21" s="94"/>
      <c r="F21" s="187" t="str">
        <f>データ!E11</f>
        <v>なにぬ　ねの</v>
      </c>
      <c r="G21" s="188"/>
      <c r="H21" s="98"/>
      <c r="I21" s="78"/>
      <c r="J21" s="187" t="str">
        <f>データ!E17</f>
        <v>やいゆ　えよ</v>
      </c>
      <c r="K21" s="188"/>
      <c r="L21" s="73"/>
      <c r="M21" s="73"/>
      <c r="N21" s="187" t="str">
        <f>データ!E23</f>
        <v>がぎぐ　げご</v>
      </c>
      <c r="O21" s="188"/>
      <c r="P21" s="74"/>
      <c r="Q21" s="85"/>
      <c r="R21" s="187" t="str">
        <f>データ!E29</f>
        <v>ぱぴぷ　ぺぽ</v>
      </c>
      <c r="S21" s="188"/>
      <c r="T21" s="77"/>
      <c r="U21" s="77"/>
      <c r="V21" s="187" t="str">
        <f>データ!E35</f>
        <v/>
      </c>
      <c r="W21" s="188"/>
      <c r="X21" s="86"/>
      <c r="Y21" s="71"/>
      <c r="Z21" s="192" t="str">
        <f>データ!E41</f>
        <v/>
      </c>
      <c r="AA21" s="192"/>
      <c r="AB21" s="71"/>
      <c r="AE21" s="186"/>
      <c r="AF21" s="186"/>
      <c r="AG21" s="186"/>
      <c r="AH21" s="186"/>
      <c r="AI21" s="186"/>
      <c r="AJ21" s="186"/>
      <c r="AK21" s="186"/>
    </row>
    <row r="22" spans="1:37" s="13" customFormat="1" ht="3.75" customHeight="1" x14ac:dyDescent="0.25">
      <c r="A22" s="105"/>
      <c r="B22" s="93"/>
      <c r="C22" s="93"/>
      <c r="D22" s="93"/>
      <c r="E22" s="93"/>
      <c r="F22" s="93"/>
      <c r="G22" s="93"/>
      <c r="H22" s="96"/>
      <c r="I22" s="44"/>
      <c r="J22" s="31"/>
      <c r="K22" s="31"/>
      <c r="L22" s="31"/>
      <c r="M22" s="31"/>
      <c r="N22" s="31"/>
      <c r="O22" s="31"/>
      <c r="P22" s="46"/>
      <c r="Q22" s="83"/>
      <c r="R22" s="36"/>
      <c r="S22" s="36"/>
      <c r="T22" s="36"/>
      <c r="U22" s="36"/>
      <c r="V22" s="36"/>
      <c r="W22" s="36"/>
      <c r="X22" s="84"/>
      <c r="Y22" s="4"/>
      <c r="Z22" s="4"/>
      <c r="AA22" s="4"/>
      <c r="AB22" s="4"/>
    </row>
    <row r="23" spans="1:37" s="13" customFormat="1" ht="3.75" customHeight="1" x14ac:dyDescent="0.25">
      <c r="A23" s="105"/>
      <c r="B23" s="93"/>
      <c r="C23" s="93"/>
      <c r="D23" s="93"/>
      <c r="E23" s="93"/>
      <c r="F23" s="93"/>
      <c r="G23" s="93"/>
      <c r="H23" s="96"/>
      <c r="I23" s="44"/>
      <c r="J23" s="31"/>
      <c r="K23" s="31"/>
      <c r="L23" s="31"/>
      <c r="M23" s="31"/>
      <c r="N23" s="31"/>
      <c r="O23" s="31"/>
      <c r="P23" s="46"/>
      <c r="Q23" s="83"/>
      <c r="R23" s="36"/>
      <c r="S23" s="36"/>
      <c r="T23" s="36"/>
      <c r="U23" s="36"/>
      <c r="V23" s="36"/>
      <c r="W23" s="36"/>
      <c r="X23" s="84"/>
      <c r="Y23" s="4"/>
      <c r="Z23" s="4"/>
      <c r="AA23" s="4"/>
      <c r="AB23" s="4"/>
    </row>
    <row r="24" spans="1:37" s="59" customFormat="1" ht="18" customHeight="1" x14ac:dyDescent="0.2">
      <c r="A24" s="103"/>
      <c r="B24" s="89" t="str">
        <f>データ!F4</f>
        <v>アイウ　エオ</v>
      </c>
      <c r="C24" s="63">
        <f>データ!B4</f>
        <v>1</v>
      </c>
      <c r="D24" s="92"/>
      <c r="E24" s="92"/>
      <c r="F24" s="89" t="str">
        <f>データ!F10</f>
        <v>タチツ　テト</v>
      </c>
      <c r="G24" s="63">
        <f>データ!B10</f>
        <v>4</v>
      </c>
      <c r="H24" s="97"/>
      <c r="I24" s="43"/>
      <c r="J24" s="89" t="str">
        <f>データ!F16</f>
        <v>マミム　メモ</v>
      </c>
      <c r="K24" s="63">
        <f>データ!B16</f>
        <v>7</v>
      </c>
      <c r="L24" s="32"/>
      <c r="M24" s="32"/>
      <c r="N24" s="89" t="str">
        <f>データ!F22</f>
        <v>ワイウ　エヲ</v>
      </c>
      <c r="O24" s="63">
        <f>データ!B22</f>
        <v>10</v>
      </c>
      <c r="P24" s="45"/>
      <c r="Q24" s="81"/>
      <c r="R24" s="89" t="str">
        <f>データ!F28</f>
        <v>ダヂヅ　デド</v>
      </c>
      <c r="S24" s="63">
        <f>データ!$B28</f>
        <v>13</v>
      </c>
      <c r="T24" s="35"/>
      <c r="U24" s="35"/>
      <c r="V24" s="89" t="str">
        <f>データ!F34</f>
        <v/>
      </c>
      <c r="W24" s="63">
        <f>データ!$B34</f>
        <v>0</v>
      </c>
      <c r="X24" s="82"/>
      <c r="Y24" s="14"/>
      <c r="Z24" s="23" t="str">
        <f>データ!F40</f>
        <v/>
      </c>
      <c r="AA24" s="65">
        <f>データ!$B40</f>
        <v>0</v>
      </c>
      <c r="AB24" s="14"/>
      <c r="AE24" s="186">
        <f>データ!G4</f>
        <v>1</v>
      </c>
      <c r="AF24" s="186">
        <f>データ!G10</f>
        <v>1</v>
      </c>
      <c r="AG24" s="186">
        <f>データ!G16</f>
        <v>2</v>
      </c>
      <c r="AH24" s="186">
        <f>データ!G22</f>
        <v>2</v>
      </c>
      <c r="AI24" s="186">
        <f>データ!G28</f>
        <v>1</v>
      </c>
      <c r="AJ24" s="186" t="e">
        <f>データ!G34</f>
        <v>#N/A</v>
      </c>
      <c r="AK24" s="186" t="e">
        <f>データ!G40</f>
        <v>#N/A</v>
      </c>
    </row>
    <row r="25" spans="1:37" s="72" customFormat="1" ht="27" customHeight="1" x14ac:dyDescent="0.25">
      <c r="A25" s="104"/>
      <c r="B25" s="187" t="str">
        <f>データ!E4</f>
        <v>あいう　えお</v>
      </c>
      <c r="C25" s="188"/>
      <c r="D25" s="94"/>
      <c r="E25" s="94"/>
      <c r="F25" s="187" t="str">
        <f>データ!E10</f>
        <v>たちつ　てと</v>
      </c>
      <c r="G25" s="188"/>
      <c r="H25" s="98"/>
      <c r="I25" s="78"/>
      <c r="J25" s="187" t="str">
        <f>データ!E16</f>
        <v>まみむ　めも</v>
      </c>
      <c r="K25" s="188"/>
      <c r="L25" s="73"/>
      <c r="M25" s="73"/>
      <c r="N25" s="187" t="str">
        <f>データ!E22</f>
        <v>わいう　えを</v>
      </c>
      <c r="O25" s="188"/>
      <c r="P25" s="74"/>
      <c r="Q25" s="85"/>
      <c r="R25" s="187" t="str">
        <f>データ!E28</f>
        <v>だぢづ　でど</v>
      </c>
      <c r="S25" s="188"/>
      <c r="T25" s="77"/>
      <c r="U25" s="77"/>
      <c r="V25" s="187" t="str">
        <f>データ!E34</f>
        <v/>
      </c>
      <c r="W25" s="188"/>
      <c r="X25" s="86"/>
      <c r="Y25" s="71"/>
      <c r="Z25" s="193" t="str">
        <f>データ!E40</f>
        <v/>
      </c>
      <c r="AA25" s="193"/>
      <c r="AB25" s="71"/>
      <c r="AE25" s="186"/>
      <c r="AF25" s="186"/>
      <c r="AG25" s="186"/>
      <c r="AH25" s="186"/>
      <c r="AI25" s="186"/>
      <c r="AJ25" s="186"/>
      <c r="AK25" s="186"/>
    </row>
    <row r="26" spans="1:37" s="13" customFormat="1" ht="3.75" customHeight="1" thickBot="1" x14ac:dyDescent="0.3">
      <c r="A26" s="106"/>
      <c r="B26" s="95"/>
      <c r="C26" s="95"/>
      <c r="D26" s="95"/>
      <c r="E26" s="95"/>
      <c r="F26" s="95"/>
      <c r="G26" s="95"/>
      <c r="H26" s="99"/>
      <c r="I26" s="51"/>
      <c r="J26" s="52"/>
      <c r="K26" s="52"/>
      <c r="L26" s="52"/>
      <c r="M26" s="52"/>
      <c r="N26" s="52"/>
      <c r="O26" s="52"/>
      <c r="P26" s="53"/>
      <c r="Q26" s="54"/>
      <c r="R26" s="50"/>
      <c r="S26" s="50"/>
      <c r="T26" s="50"/>
      <c r="U26" s="50"/>
      <c r="V26" s="50"/>
      <c r="W26" s="50"/>
      <c r="X26" s="49"/>
      <c r="Y26" s="4"/>
      <c r="Z26" s="4"/>
      <c r="AA26" s="4"/>
      <c r="AB26" s="4"/>
    </row>
    <row r="27" spans="1:37" ht="6.75" customHeight="1" x14ac:dyDescent="0.25">
      <c r="A27" s="2"/>
      <c r="B27" s="2"/>
      <c r="C27" s="2"/>
      <c r="D27" s="2"/>
      <c r="X27" s="2"/>
      <c r="Y27" s="2"/>
    </row>
    <row r="28" spans="1:37" ht="42" customHeight="1" x14ac:dyDescent="0.25">
      <c r="A28" s="2"/>
      <c r="B28" s="26" t="s">
        <v>15</v>
      </c>
      <c r="C28" s="185" t="str">
        <f>入力欄!I4</f>
        <v>かいざー</v>
      </c>
      <c r="D28" s="185"/>
      <c r="E28" s="185"/>
      <c r="F28" s="185"/>
      <c r="J28" s="30"/>
      <c r="K28" s="30"/>
      <c r="L28" s="30"/>
      <c r="M28" s="30"/>
      <c r="N28" s="30"/>
      <c r="O28" s="30"/>
      <c r="P28" s="30"/>
      <c r="Q28" s="30"/>
      <c r="R28" s="195" t="str">
        <f>入力欄!E6</f>
        <v>2022.4.7～</v>
      </c>
      <c r="S28" s="195"/>
      <c r="T28" s="195"/>
      <c r="U28" s="195"/>
      <c r="V28" s="195"/>
      <c r="W28" s="195"/>
      <c r="X28" s="30"/>
      <c r="Y28" s="30"/>
      <c r="Z28" s="30"/>
      <c r="AA28" s="30"/>
    </row>
    <row r="29" spans="1:37" ht="6.75" customHeight="1" x14ac:dyDescent="0.25">
      <c r="A29" s="2"/>
      <c r="B29" s="2"/>
      <c r="C29" s="2"/>
    </row>
    <row r="30" spans="1:37" ht="6.75" customHeight="1" x14ac:dyDescent="0.25">
      <c r="A30" s="2"/>
      <c r="B30" s="2"/>
      <c r="C30" s="2"/>
    </row>
    <row r="31" spans="1:37" ht="6.75" customHeight="1" x14ac:dyDescent="0.25">
      <c r="A31" s="2"/>
      <c r="B31" s="2"/>
      <c r="C31" s="2"/>
    </row>
    <row r="32" spans="1:37" ht="6.75" customHeight="1" x14ac:dyDescent="0.25">
      <c r="A32" s="2"/>
      <c r="B32" s="2"/>
      <c r="C32" s="2"/>
    </row>
    <row r="33" spans="1:3" ht="6.75" customHeight="1" x14ac:dyDescent="0.25">
      <c r="A33" s="2"/>
      <c r="B33" s="2"/>
      <c r="C33" s="2"/>
    </row>
    <row r="34" spans="1:3" ht="6.75" customHeight="1" x14ac:dyDescent="0.25">
      <c r="A34" s="2"/>
      <c r="B34" s="2"/>
      <c r="C34" s="2"/>
    </row>
    <row r="35" spans="1:3" ht="6.75" customHeight="1" x14ac:dyDescent="0.25">
      <c r="A35" s="2"/>
      <c r="B35" s="2"/>
      <c r="C35" s="2"/>
    </row>
    <row r="36" spans="1:3" ht="6.75" customHeight="1" x14ac:dyDescent="0.25">
      <c r="A36" s="2"/>
      <c r="B36" s="2"/>
      <c r="C36" s="2"/>
    </row>
    <row r="37" spans="1:3" ht="6.75" customHeight="1" x14ac:dyDescent="0.25">
      <c r="A37" s="2"/>
      <c r="B37" s="2"/>
      <c r="C37" s="2"/>
    </row>
    <row r="38" spans="1:3" ht="6.75" customHeight="1" x14ac:dyDescent="0.25">
      <c r="A38" s="2"/>
      <c r="B38" s="2"/>
      <c r="C38" s="2"/>
    </row>
    <row r="39" spans="1:3" ht="6.75" customHeight="1" x14ac:dyDescent="0.25">
      <c r="A39" s="2"/>
      <c r="B39" s="2"/>
      <c r="C39" s="2"/>
    </row>
    <row r="40" spans="1:3" ht="6.75" customHeight="1" x14ac:dyDescent="0.25">
      <c r="A40" s="2"/>
      <c r="B40" s="2"/>
      <c r="C40" s="2"/>
    </row>
    <row r="41" spans="1:3" ht="6.75" customHeight="1" x14ac:dyDescent="0.25">
      <c r="A41" s="2"/>
      <c r="B41" s="2"/>
      <c r="C41" s="2"/>
    </row>
    <row r="42" spans="1:3" ht="6.75" customHeight="1" x14ac:dyDescent="0.25">
      <c r="A42" s="2"/>
      <c r="B42" s="2"/>
      <c r="C42" s="2"/>
    </row>
  </sheetData>
  <mergeCells count="88">
    <mergeCell ref="J1:O1"/>
    <mergeCell ref="R28:W28"/>
    <mergeCell ref="J5:K5"/>
    <mergeCell ref="J9:K9"/>
    <mergeCell ref="B5:C5"/>
    <mergeCell ref="B9:C9"/>
    <mergeCell ref="F5:G5"/>
    <mergeCell ref="N25:O25"/>
    <mergeCell ref="F9:G9"/>
    <mergeCell ref="B21:C21"/>
    <mergeCell ref="B25:C25"/>
    <mergeCell ref="B13:C13"/>
    <mergeCell ref="B17:C17"/>
    <mergeCell ref="F21:G21"/>
    <mergeCell ref="F25:G25"/>
    <mergeCell ref="F13:G13"/>
    <mergeCell ref="N5:O5"/>
    <mergeCell ref="N21:O21"/>
    <mergeCell ref="J21:K21"/>
    <mergeCell ref="J25:K25"/>
    <mergeCell ref="F17:G17"/>
    <mergeCell ref="N9:O9"/>
    <mergeCell ref="N13:O13"/>
    <mergeCell ref="J13:K13"/>
    <mergeCell ref="J17:K17"/>
    <mergeCell ref="N17:O17"/>
    <mergeCell ref="R5:S5"/>
    <mergeCell ref="R17:S17"/>
    <mergeCell ref="R13:S13"/>
    <mergeCell ref="R25:S25"/>
    <mergeCell ref="R21:S21"/>
    <mergeCell ref="R9:S9"/>
    <mergeCell ref="AH12:AH13"/>
    <mergeCell ref="V25:W25"/>
    <mergeCell ref="V13:W13"/>
    <mergeCell ref="V17:W17"/>
    <mergeCell ref="V5:W5"/>
    <mergeCell ref="V9:W9"/>
    <mergeCell ref="Z5:AA5"/>
    <mergeCell ref="Z17:AA17"/>
    <mergeCell ref="Z13:AA13"/>
    <mergeCell ref="V21:W21"/>
    <mergeCell ref="AE12:AE13"/>
    <mergeCell ref="AF12:AF13"/>
    <mergeCell ref="Z9:AA9"/>
    <mergeCell ref="Z25:AA25"/>
    <mergeCell ref="Z21:AA21"/>
    <mergeCell ref="AE16:AE17"/>
    <mergeCell ref="AK24:AK25"/>
    <mergeCell ref="AE20:AE21"/>
    <mergeCell ref="AF20:AF21"/>
    <mergeCell ref="AG20:AG21"/>
    <mergeCell ref="AH20:AH21"/>
    <mergeCell ref="AJ20:AJ21"/>
    <mergeCell ref="AJ24:AJ25"/>
    <mergeCell ref="AE24:AE25"/>
    <mergeCell ref="AF24:AF25"/>
    <mergeCell ref="AG24:AG25"/>
    <mergeCell ref="AH24:AH25"/>
    <mergeCell ref="AK12:AK13"/>
    <mergeCell ref="AI20:AI21"/>
    <mergeCell ref="AK20:AK21"/>
    <mergeCell ref="AK4:AK5"/>
    <mergeCell ref="AI8:AI9"/>
    <mergeCell ref="AK8:AK9"/>
    <mergeCell ref="AJ8:AJ9"/>
    <mergeCell ref="AJ12:AJ13"/>
    <mergeCell ref="AJ4:AJ5"/>
    <mergeCell ref="AI12:AI13"/>
    <mergeCell ref="AJ16:AJ17"/>
    <mergeCell ref="AI16:AI17"/>
    <mergeCell ref="AK16:AK17"/>
    <mergeCell ref="C1:F1"/>
    <mergeCell ref="C28:F28"/>
    <mergeCell ref="AI4:AI5"/>
    <mergeCell ref="AG12:AG13"/>
    <mergeCell ref="AH8:AH9"/>
    <mergeCell ref="AE4:AE5"/>
    <mergeCell ref="AF4:AF5"/>
    <mergeCell ref="AG4:AG5"/>
    <mergeCell ref="AE8:AE9"/>
    <mergeCell ref="AF8:AF9"/>
    <mergeCell ref="AG8:AG9"/>
    <mergeCell ref="AH4:AH5"/>
    <mergeCell ref="AI24:AI25"/>
    <mergeCell ref="AG16:AG17"/>
    <mergeCell ref="AH16:AH17"/>
    <mergeCell ref="AF16:AF17"/>
  </mergeCells>
  <phoneticPr fontId="1"/>
  <conditionalFormatting sqref="K4 K8 K12 K16 K20 K24">
    <cfRule type="expression" dxfId="184" priority="1" stopIfTrue="1">
      <formula>AG4=1</formula>
    </cfRule>
    <cfRule type="expression" dxfId="183" priority="2" stopIfTrue="1">
      <formula>AG4=2</formula>
    </cfRule>
  </conditionalFormatting>
  <conditionalFormatting sqref="O4 O8 O12 O16 O20 O24">
    <cfRule type="expression" dxfId="182" priority="3" stopIfTrue="1">
      <formula>AH4=1</formula>
    </cfRule>
    <cfRule type="expression" dxfId="181" priority="4" stopIfTrue="1">
      <formula>AH4=2</formula>
    </cfRule>
  </conditionalFormatting>
  <conditionalFormatting sqref="S4 S8 S12 S16 S20 S24">
    <cfRule type="expression" dxfId="180" priority="5" stopIfTrue="1">
      <formula>AI4=1</formula>
    </cfRule>
    <cfRule type="expression" dxfId="179" priority="6" stopIfTrue="1">
      <formula>AI4=2</formula>
    </cfRule>
  </conditionalFormatting>
  <conditionalFormatting sqref="W8 W12 W16 W20 W24">
    <cfRule type="expression" dxfId="178" priority="7" stopIfTrue="1">
      <formula>AJ8=1</formula>
    </cfRule>
    <cfRule type="expression" dxfId="177" priority="8" stopIfTrue="1">
      <formula>AJ8=2</formula>
    </cfRule>
  </conditionalFormatting>
  <conditionalFormatting sqref="AA8 AA16 AA20 AA12 AA24 AA4">
    <cfRule type="expression" dxfId="176" priority="9" stopIfTrue="1">
      <formula>AK4=1</formula>
    </cfRule>
    <cfRule type="expression" dxfId="175" priority="10" stopIfTrue="1">
      <formula>AK4=2</formula>
    </cfRule>
  </conditionalFormatting>
  <conditionalFormatting sqref="B24:C25">
    <cfRule type="expression" dxfId="174" priority="11" stopIfTrue="1">
      <formula>$AE$24=1</formula>
    </cfRule>
    <cfRule type="expression" dxfId="173" priority="12" stopIfTrue="1">
      <formula>$AE$24=2</formula>
    </cfRule>
  </conditionalFormatting>
  <conditionalFormatting sqref="B20:C21">
    <cfRule type="expression" dxfId="172" priority="13" stopIfTrue="1">
      <formula>$AE$20=1</formula>
    </cfRule>
    <cfRule type="expression" dxfId="171" priority="14" stopIfTrue="1">
      <formula>$AE$20=2</formula>
    </cfRule>
  </conditionalFormatting>
  <conditionalFormatting sqref="B16:C17">
    <cfRule type="expression" dxfId="170" priority="15" stopIfTrue="1">
      <formula>$AE$16=1</formula>
    </cfRule>
    <cfRule type="expression" dxfId="169" priority="16" stopIfTrue="1">
      <formula>$AE$16=2</formula>
    </cfRule>
  </conditionalFormatting>
  <conditionalFormatting sqref="B12:C13">
    <cfRule type="expression" dxfId="168" priority="17" stopIfTrue="1">
      <formula>$AE$12=1</formula>
    </cfRule>
    <cfRule type="expression" dxfId="167" priority="18" stopIfTrue="1">
      <formula>$AE$12=2</formula>
    </cfRule>
  </conditionalFormatting>
  <conditionalFormatting sqref="B8:C9">
    <cfRule type="expression" dxfId="166" priority="19" stopIfTrue="1">
      <formula>$AE$8=1</formula>
    </cfRule>
    <cfRule type="expression" dxfId="165" priority="20" stopIfTrue="1">
      <formula>$AE$8=2</formula>
    </cfRule>
  </conditionalFormatting>
  <conditionalFormatting sqref="F24:G25">
    <cfRule type="expression" dxfId="164" priority="21" stopIfTrue="1">
      <formula>$AF$24=1</formula>
    </cfRule>
    <cfRule type="expression" dxfId="163" priority="22" stopIfTrue="1">
      <formula>$AF$24=2</formula>
    </cfRule>
  </conditionalFormatting>
  <conditionalFormatting sqref="F20:G21">
    <cfRule type="expression" dxfId="162" priority="23" stopIfTrue="1">
      <formula>$AF$20=1</formula>
    </cfRule>
    <cfRule type="expression" dxfId="161" priority="24" stopIfTrue="1">
      <formula>$AF$20=2</formula>
    </cfRule>
  </conditionalFormatting>
  <conditionalFormatting sqref="F16:G17">
    <cfRule type="expression" dxfId="160" priority="25" stopIfTrue="1">
      <formula>$AF$16=1</formula>
    </cfRule>
    <cfRule type="expression" dxfId="159" priority="26" stopIfTrue="1">
      <formula>$AF$16=2</formula>
    </cfRule>
  </conditionalFormatting>
  <conditionalFormatting sqref="F12:G13">
    <cfRule type="expression" dxfId="158" priority="27" stopIfTrue="1">
      <formula>$AF$12=1</formula>
    </cfRule>
    <cfRule type="expression" dxfId="157" priority="28" stopIfTrue="1">
      <formula>$AF$12=2</formula>
    </cfRule>
  </conditionalFormatting>
  <conditionalFormatting sqref="F8:G9">
    <cfRule type="expression" dxfId="156" priority="29" stopIfTrue="1">
      <formula>$AF$8=1</formula>
    </cfRule>
    <cfRule type="expression" dxfId="155" priority="30" stopIfTrue="1">
      <formula>$AF$8=2</formula>
    </cfRule>
  </conditionalFormatting>
  <conditionalFormatting sqref="F4:G5">
    <cfRule type="expression" dxfId="154" priority="31" stopIfTrue="1">
      <formula>$AF$4=1</formula>
    </cfRule>
    <cfRule type="expression" dxfId="153" priority="32" stopIfTrue="1">
      <formula>$AF$4=2</formula>
    </cfRule>
  </conditionalFormatting>
  <conditionalFormatting sqref="J24:J25 K25">
    <cfRule type="expression" dxfId="152" priority="33" stopIfTrue="1">
      <formula>$AG$24=1</formula>
    </cfRule>
    <cfRule type="expression" dxfId="151" priority="34" stopIfTrue="1">
      <formula>$AG$24=2</formula>
    </cfRule>
  </conditionalFormatting>
  <conditionalFormatting sqref="J20:J21 K21">
    <cfRule type="expression" dxfId="150" priority="35" stopIfTrue="1">
      <formula>$AG$20=1</formula>
    </cfRule>
    <cfRule type="expression" dxfId="149" priority="36" stopIfTrue="1">
      <formula>$AG$20=2</formula>
    </cfRule>
  </conditionalFormatting>
  <conditionalFormatting sqref="J16:J17 K17">
    <cfRule type="expression" dxfId="148" priority="37" stopIfTrue="1">
      <formula>$AG$16=1</formula>
    </cfRule>
    <cfRule type="expression" dxfId="147" priority="38" stopIfTrue="1">
      <formula>$AG$16=2</formula>
    </cfRule>
  </conditionalFormatting>
  <conditionalFormatting sqref="J12:J13 K13">
    <cfRule type="expression" dxfId="146" priority="39" stopIfTrue="1">
      <formula>$AG$12=1</formula>
    </cfRule>
    <cfRule type="expression" dxfId="145" priority="40" stopIfTrue="1">
      <formula>$AG$12=2</formula>
    </cfRule>
  </conditionalFormatting>
  <conditionalFormatting sqref="J8:J9 K9">
    <cfRule type="expression" dxfId="144" priority="41" stopIfTrue="1">
      <formula>$AG$8=1</formula>
    </cfRule>
    <cfRule type="expression" dxfId="143" priority="42" stopIfTrue="1">
      <formula>$AG$8=2</formula>
    </cfRule>
  </conditionalFormatting>
  <conditionalFormatting sqref="J4:J5 K5">
    <cfRule type="expression" dxfId="142" priority="43" stopIfTrue="1">
      <formula>$AG$4=1</formula>
    </cfRule>
    <cfRule type="expression" dxfId="141" priority="44" stopIfTrue="1">
      <formula>$AG$4=2</formula>
    </cfRule>
  </conditionalFormatting>
  <conditionalFormatting sqref="N24:N25 O25">
    <cfRule type="expression" dxfId="140" priority="45" stopIfTrue="1">
      <formula>$AH$24=1</formula>
    </cfRule>
    <cfRule type="expression" dxfId="139" priority="46" stopIfTrue="1">
      <formula>$AH$24=2</formula>
    </cfRule>
  </conditionalFormatting>
  <conditionalFormatting sqref="N20:N21 O21">
    <cfRule type="expression" dxfId="138" priority="47" stopIfTrue="1">
      <formula>$AH$20=1</formula>
    </cfRule>
    <cfRule type="expression" dxfId="137" priority="48" stopIfTrue="1">
      <formula>$AH$20=2</formula>
    </cfRule>
  </conditionalFormatting>
  <conditionalFormatting sqref="N16:N17 O17">
    <cfRule type="expression" dxfId="136" priority="49" stopIfTrue="1">
      <formula>$AH$16=1</formula>
    </cfRule>
    <cfRule type="expression" dxfId="135" priority="50" stopIfTrue="1">
      <formula>$AH$16=2</formula>
    </cfRule>
  </conditionalFormatting>
  <conditionalFormatting sqref="N12:N13 O13">
    <cfRule type="expression" dxfId="134" priority="51" stopIfTrue="1">
      <formula>$AH$12=1</formula>
    </cfRule>
    <cfRule type="expression" dxfId="133" priority="52" stopIfTrue="1">
      <formula>$AH$12=2</formula>
    </cfRule>
  </conditionalFormatting>
  <conditionalFormatting sqref="N8:N9 O9">
    <cfRule type="expression" dxfId="132" priority="53" stopIfTrue="1">
      <formula>$AH$8=1</formula>
    </cfRule>
    <cfRule type="expression" dxfId="131" priority="54" stopIfTrue="1">
      <formula>$AH$8=2</formula>
    </cfRule>
  </conditionalFormatting>
  <conditionalFormatting sqref="N4:N5 O5">
    <cfRule type="expression" dxfId="130" priority="55" stopIfTrue="1">
      <formula>$AH$4=1</formula>
    </cfRule>
    <cfRule type="expression" dxfId="129" priority="56" stopIfTrue="1">
      <formula>$AH$4=2</formula>
    </cfRule>
  </conditionalFormatting>
  <conditionalFormatting sqref="R24:R25 S25">
    <cfRule type="expression" dxfId="128" priority="57" stopIfTrue="1">
      <formula>$AI$24=1</formula>
    </cfRule>
    <cfRule type="expression" dxfId="127" priority="58" stopIfTrue="1">
      <formula>$AI$24=2</formula>
    </cfRule>
  </conditionalFormatting>
  <conditionalFormatting sqref="R20:R21 S21">
    <cfRule type="expression" dxfId="126" priority="59" stopIfTrue="1">
      <formula>$AI$20=1</formula>
    </cfRule>
    <cfRule type="expression" dxfId="125" priority="60" stopIfTrue="1">
      <formula>$AI$20=2</formula>
    </cfRule>
  </conditionalFormatting>
  <conditionalFormatting sqref="R16:R17 S17">
    <cfRule type="expression" dxfId="124" priority="61" stopIfTrue="1">
      <formula>$AI$16=1</formula>
    </cfRule>
    <cfRule type="expression" dxfId="123" priority="62" stopIfTrue="1">
      <formula>$AI$16=2</formula>
    </cfRule>
  </conditionalFormatting>
  <conditionalFormatting sqref="R12:R13 S13">
    <cfRule type="expression" dxfId="122" priority="63" stopIfTrue="1">
      <formula>$AI$12=1</formula>
    </cfRule>
    <cfRule type="expression" dxfId="121" priority="64" stopIfTrue="1">
      <formula>$AI$12=2</formula>
    </cfRule>
  </conditionalFormatting>
  <conditionalFormatting sqref="R8:R9 S9">
    <cfRule type="expression" dxfId="120" priority="65" stopIfTrue="1">
      <formula>$AI$8=1</formula>
    </cfRule>
    <cfRule type="expression" dxfId="119" priority="66" stopIfTrue="1">
      <formula>$AI$8=2</formula>
    </cfRule>
  </conditionalFormatting>
  <conditionalFormatting sqref="R4:R5 S5">
    <cfRule type="expression" dxfId="118" priority="67" stopIfTrue="1">
      <formula>$AI$4=1</formula>
    </cfRule>
    <cfRule type="expression" dxfId="117" priority="68" stopIfTrue="1">
      <formula>$AI$4=2</formula>
    </cfRule>
  </conditionalFormatting>
  <conditionalFormatting sqref="V24:V25 W25">
    <cfRule type="expression" dxfId="116" priority="69" stopIfTrue="1">
      <formula>$AJ$24=1</formula>
    </cfRule>
    <cfRule type="expression" dxfId="115" priority="70" stopIfTrue="1">
      <formula>$AJ$24=2</formula>
    </cfRule>
  </conditionalFormatting>
  <conditionalFormatting sqref="V20:V21 W21">
    <cfRule type="expression" dxfId="114" priority="71" stopIfTrue="1">
      <formula>$AJ$20=1</formula>
    </cfRule>
    <cfRule type="expression" dxfId="113" priority="72" stopIfTrue="1">
      <formula>$AJ$20=2</formula>
    </cfRule>
  </conditionalFormatting>
  <conditionalFormatting sqref="V16:V17 W17">
    <cfRule type="expression" dxfId="112" priority="73" stopIfTrue="1">
      <formula>$AJ$16=1</formula>
    </cfRule>
    <cfRule type="expression" dxfId="111" priority="74" stopIfTrue="1">
      <formula>$AJ$16=2</formula>
    </cfRule>
  </conditionalFormatting>
  <conditionalFormatting sqref="V12:V13 W13">
    <cfRule type="expression" dxfId="110" priority="75" stopIfTrue="1">
      <formula>$AJ$12=1</formula>
    </cfRule>
    <cfRule type="expression" dxfId="109" priority="76" stopIfTrue="1">
      <formula>$AJ$12=2</formula>
    </cfRule>
  </conditionalFormatting>
  <conditionalFormatting sqref="V8:V9 W9">
    <cfRule type="expression" dxfId="108" priority="77" stopIfTrue="1">
      <formula>$AJ$8=1</formula>
    </cfRule>
    <cfRule type="expression" dxfId="107" priority="78" stopIfTrue="1">
      <formula>$AJ$8=2</formula>
    </cfRule>
  </conditionalFormatting>
  <conditionalFormatting sqref="Z20:Z21 AA21 Z25:AA25 Z24">
    <cfRule type="expression" dxfId="106" priority="79" stopIfTrue="1">
      <formula>$AK$20=1</formula>
    </cfRule>
    <cfRule type="expression" dxfId="105" priority="80" stopIfTrue="1">
      <formula>$AK$20=2</formula>
    </cfRule>
  </conditionalFormatting>
  <conditionalFormatting sqref="Z16:Z17 AA17">
    <cfRule type="expression" dxfId="104" priority="81" stopIfTrue="1">
      <formula>$AK$16=1</formula>
    </cfRule>
    <cfRule type="expression" dxfId="103" priority="82" stopIfTrue="1">
      <formula>$AK$16=2</formula>
    </cfRule>
  </conditionalFormatting>
  <conditionalFormatting sqref="Z12:Z13 AA13">
    <cfRule type="expression" dxfId="102" priority="83" stopIfTrue="1">
      <formula>$AK$12=1</formula>
    </cfRule>
    <cfRule type="expression" dxfId="101" priority="84" stopIfTrue="1">
      <formula>$AK$12=2</formula>
    </cfRule>
  </conditionalFormatting>
  <conditionalFormatting sqref="Z8:Z9 AA9 Z4:Z5 AA5">
    <cfRule type="expression" dxfId="100" priority="85" stopIfTrue="1">
      <formula>$AK$8=1</formula>
    </cfRule>
    <cfRule type="expression" dxfId="99" priority="86" stopIfTrue="1">
      <formula>$AK$8=2</formula>
    </cfRule>
  </conditionalFormatting>
  <conditionalFormatting sqref="B4:C5">
    <cfRule type="expression" dxfId="98" priority="109" stopIfTrue="1">
      <formula>$AE$4=1</formula>
    </cfRule>
    <cfRule type="expression" dxfId="97" priority="110" stopIfTrue="1">
      <formula>$AE$4=2</formula>
    </cfRule>
  </conditionalFormatting>
  <conditionalFormatting sqref="V4 V5:W5">
    <cfRule type="expression" dxfId="96" priority="111" stopIfTrue="1">
      <formula>$AJ$4=1</formula>
    </cfRule>
    <cfRule type="expression" dxfId="95" priority="112" stopIfTrue="1">
      <formula>$AJ$4=2</formula>
    </cfRule>
  </conditionalFormatting>
  <conditionalFormatting sqref="W4">
    <cfRule type="expression" dxfId="94" priority="113" stopIfTrue="1">
      <formula>AJ4=1</formula>
    </cfRule>
    <cfRule type="expression" dxfId="93" priority="114" stopIfTrue="1">
      <formula>AJ4=2</formula>
    </cfRule>
  </conditionalFormatting>
  <printOptions horizontalCentered="1"/>
  <pageMargins left="0.59055118110236227" right="0.59055118110236227" top="0.39370078740157483" bottom="0.39370078740157483" header="0" footer="0"/>
  <pageSetup paperSize="9" scale="99" orientation="portrait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AK43"/>
  <sheetViews>
    <sheetView tabSelected="1" view="pageBreakPreview" zoomScale="130" zoomScaleNormal="100" zoomScaleSheetLayoutView="130" workbookViewId="0">
      <selection activeCell="F23" sqref="F23:G23"/>
    </sheetView>
  </sheetViews>
  <sheetFormatPr defaultColWidth="9" defaultRowHeight="6.75" customHeight="1" x14ac:dyDescent="0.25"/>
  <cols>
    <col min="1" max="1" width="0.6640625" style="145" customWidth="1"/>
    <col min="2" max="2" width="11.6640625" style="145" customWidth="1"/>
    <col min="3" max="3" width="2.46484375" style="145" customWidth="1"/>
    <col min="4" max="5" width="0.6640625" style="145" customWidth="1"/>
    <col min="6" max="6" width="11.6640625" style="145" customWidth="1"/>
    <col min="7" max="7" width="2.46484375" style="145" customWidth="1"/>
    <col min="8" max="9" width="0.6640625" style="145" customWidth="1"/>
    <col min="10" max="10" width="11.6640625" style="145" customWidth="1"/>
    <col min="11" max="11" width="2.46484375" style="145" customWidth="1"/>
    <col min="12" max="13" width="0.6640625" style="145" customWidth="1"/>
    <col min="14" max="14" width="11.6640625" style="145" customWidth="1"/>
    <col min="15" max="15" width="2.46484375" style="145" customWidth="1"/>
    <col min="16" max="17" width="0.6640625" style="145" customWidth="1"/>
    <col min="18" max="18" width="11.6640625" style="145" customWidth="1"/>
    <col min="19" max="19" width="2.46484375" style="145" customWidth="1"/>
    <col min="20" max="21" width="0.6640625" style="145" customWidth="1"/>
    <col min="22" max="22" width="11.6640625" style="145" customWidth="1"/>
    <col min="23" max="23" width="2.46484375" style="145" customWidth="1"/>
    <col min="24" max="25" width="0.6640625" style="145" customWidth="1"/>
    <col min="26" max="26" width="8.6640625" style="145" customWidth="1"/>
    <col min="27" max="27" width="2.46484375" style="145" customWidth="1"/>
    <col min="28" max="28" width="0.6640625" style="145" customWidth="1"/>
    <col min="29" max="43" width="3.1328125" style="145" customWidth="1"/>
    <col min="44" max="16384" width="9" style="145"/>
  </cols>
  <sheetData>
    <row r="1" spans="1:37" ht="24" customHeight="1" x14ac:dyDescent="0.25">
      <c r="A1" s="2"/>
      <c r="B1" s="148" t="str">
        <f>入力欄!B4&amp;"年"</f>
        <v>1年</v>
      </c>
      <c r="C1" s="196" t="str">
        <f>入力欄!D4&amp;"組"</f>
        <v>1組</v>
      </c>
      <c r="D1" s="196"/>
      <c r="E1" s="196"/>
      <c r="F1" s="196"/>
      <c r="G1" s="2"/>
      <c r="H1" s="2"/>
      <c r="I1" s="2"/>
      <c r="J1" s="197" t="s">
        <v>6</v>
      </c>
      <c r="K1" s="197"/>
      <c r="L1" s="197"/>
      <c r="M1" s="197"/>
      <c r="N1" s="197"/>
      <c r="O1" s="197"/>
      <c r="P1" s="151"/>
      <c r="Q1" s="151"/>
      <c r="R1" s="151"/>
      <c r="S1" s="151"/>
      <c r="T1" s="151"/>
      <c r="U1" s="151"/>
      <c r="V1" s="151"/>
      <c r="W1" s="151"/>
      <c r="X1" s="3"/>
      <c r="Y1" s="3"/>
      <c r="Z1" s="3"/>
      <c r="AA1" s="2"/>
      <c r="AB1" s="2"/>
    </row>
    <row r="2" spans="1:37" ht="4.8" customHeight="1" x14ac:dyDescent="0.25">
      <c r="A2" s="2"/>
      <c r="B2" s="148"/>
      <c r="C2" s="149"/>
      <c r="D2" s="149"/>
      <c r="E2" s="149"/>
      <c r="F2" s="149"/>
      <c r="G2" s="2"/>
      <c r="H2" s="2"/>
      <c r="I2" s="2"/>
      <c r="J2" s="150"/>
      <c r="K2" s="150"/>
      <c r="L2" s="150"/>
      <c r="M2" s="150"/>
      <c r="N2" s="150"/>
      <c r="O2" s="150"/>
      <c r="P2" s="151"/>
      <c r="Q2" s="151"/>
      <c r="R2" s="151"/>
      <c r="S2" s="151"/>
      <c r="T2" s="151"/>
      <c r="U2" s="151"/>
      <c r="V2" s="151"/>
      <c r="W2" s="151"/>
      <c r="X2" s="3"/>
      <c r="Y2" s="3"/>
      <c r="Z2" s="3"/>
      <c r="AA2" s="2"/>
      <c r="AB2" s="2"/>
    </row>
    <row r="3" spans="1:37" ht="42" customHeight="1" x14ac:dyDescent="0.25">
      <c r="A3" s="2"/>
      <c r="B3" s="153"/>
      <c r="C3" s="154"/>
      <c r="D3" s="154"/>
      <c r="E3" s="154"/>
      <c r="F3" s="154"/>
      <c r="G3" s="2"/>
      <c r="H3" s="2"/>
      <c r="I3" s="2"/>
      <c r="J3" s="154"/>
      <c r="K3" s="154"/>
      <c r="L3" s="154"/>
      <c r="M3" s="154"/>
      <c r="N3" s="154"/>
      <c r="O3" s="154"/>
      <c r="P3" s="154"/>
      <c r="Q3" s="154"/>
      <c r="R3" s="198" t="str">
        <f>入力欄!E6</f>
        <v>2022.4.7～</v>
      </c>
      <c r="S3" s="198"/>
      <c r="T3" s="198"/>
      <c r="U3" s="198"/>
      <c r="V3" s="198"/>
      <c r="W3" s="198"/>
      <c r="X3" s="154"/>
      <c r="Y3" s="30"/>
      <c r="Z3" s="30"/>
      <c r="AA3" s="30"/>
    </row>
    <row r="4" spans="1:37" ht="6.6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37" ht="3.75" customHeight="1" x14ac:dyDescent="0.25">
      <c r="A5" s="161"/>
      <c r="B5" s="162"/>
      <c r="C5" s="162"/>
      <c r="D5" s="162"/>
      <c r="E5" s="163"/>
      <c r="F5" s="163"/>
      <c r="G5" s="163"/>
      <c r="H5" s="164"/>
      <c r="I5" s="134"/>
      <c r="J5" s="90"/>
      <c r="K5" s="90"/>
      <c r="L5" s="90"/>
      <c r="M5" s="90"/>
      <c r="N5" s="90"/>
      <c r="O5" s="90"/>
      <c r="P5" s="91"/>
      <c r="Q5" s="155"/>
      <c r="R5" s="155"/>
      <c r="S5" s="155"/>
      <c r="T5" s="155"/>
      <c r="U5" s="155"/>
      <c r="V5" s="155"/>
      <c r="W5" s="155"/>
      <c r="X5" s="156"/>
      <c r="Y5" s="3"/>
      <c r="Z5" s="3"/>
      <c r="AA5" s="3"/>
      <c r="AB5" s="3"/>
    </row>
    <row r="6" spans="1:37" s="146" customFormat="1" ht="18" customHeight="1" x14ac:dyDescent="0.2">
      <c r="A6" s="165"/>
      <c r="B6" s="20" t="str">
        <f>データ!F34</f>
        <v/>
      </c>
      <c r="C6" s="79">
        <f>データ!B34</f>
        <v>0</v>
      </c>
      <c r="D6" s="166"/>
      <c r="E6" s="35"/>
      <c r="F6" s="80" t="str">
        <f>データ!F28</f>
        <v>ダヂヅ　デド</v>
      </c>
      <c r="G6" s="79">
        <f>データ!B28</f>
        <v>13</v>
      </c>
      <c r="H6" s="82"/>
      <c r="I6" s="39"/>
      <c r="J6" s="20" t="str">
        <f>データ!F22</f>
        <v>ワイウ　エヲ</v>
      </c>
      <c r="K6" s="79">
        <f>データ!B22</f>
        <v>10</v>
      </c>
      <c r="L6" s="34"/>
      <c r="M6" s="34"/>
      <c r="N6" s="20" t="str">
        <f>データ!F16</f>
        <v>マミム　メモ</v>
      </c>
      <c r="O6" s="79">
        <f>データ!B16</f>
        <v>7</v>
      </c>
      <c r="P6" s="66"/>
      <c r="Q6" s="92"/>
      <c r="R6" s="20" t="str">
        <f>データ!F10</f>
        <v>タチツ　テト</v>
      </c>
      <c r="S6" s="79">
        <f>データ!$B10</f>
        <v>4</v>
      </c>
      <c r="T6" s="92"/>
      <c r="U6" s="92"/>
      <c r="V6" s="20" t="str">
        <f>データ!F4</f>
        <v>アイウ　エオ</v>
      </c>
      <c r="W6" s="79">
        <f>データ!$B4</f>
        <v>1</v>
      </c>
      <c r="X6" s="97"/>
      <c r="Y6" s="14"/>
      <c r="Z6" s="23" t="str">
        <f>データ!F45</f>
        <v/>
      </c>
      <c r="AA6" s="24">
        <f>データ!$B45</f>
        <v>0</v>
      </c>
      <c r="AB6" s="14"/>
      <c r="AE6" s="186" t="e">
        <f>データ!G34</f>
        <v>#N/A</v>
      </c>
      <c r="AF6" s="186">
        <f>データ!G28</f>
        <v>1</v>
      </c>
      <c r="AG6" s="186">
        <f>データ!G22</f>
        <v>2</v>
      </c>
      <c r="AH6" s="186">
        <f>データ!G16</f>
        <v>2</v>
      </c>
      <c r="AI6" s="186">
        <f>データ!G10</f>
        <v>1</v>
      </c>
      <c r="AJ6" s="186">
        <f>データ!G4</f>
        <v>1</v>
      </c>
      <c r="AK6" s="186" t="e">
        <f>データ!G45</f>
        <v>#N/A</v>
      </c>
    </row>
    <row r="7" spans="1:37" s="17" customFormat="1" ht="27" customHeight="1" x14ac:dyDescent="0.25">
      <c r="A7" s="167"/>
      <c r="B7" s="187" t="str">
        <f>データ!E34</f>
        <v/>
      </c>
      <c r="C7" s="188"/>
      <c r="D7" s="178"/>
      <c r="E7" s="77"/>
      <c r="F7" s="187" t="str">
        <f>データ!E28</f>
        <v>だぢづ　でど</v>
      </c>
      <c r="G7" s="188"/>
      <c r="H7" s="86"/>
      <c r="I7" s="75"/>
      <c r="J7" s="187" t="str">
        <f>データ!E22</f>
        <v>わいう　えを</v>
      </c>
      <c r="K7" s="188"/>
      <c r="L7" s="68"/>
      <c r="M7" s="68"/>
      <c r="N7" s="187" t="str">
        <f>データ!E16</f>
        <v>まみむ　めも</v>
      </c>
      <c r="O7" s="188"/>
      <c r="P7" s="76"/>
      <c r="Q7" s="94"/>
      <c r="R7" s="187" t="str">
        <f>データ!E10</f>
        <v>たちつ　てと</v>
      </c>
      <c r="S7" s="188"/>
      <c r="T7" s="94"/>
      <c r="U7" s="94"/>
      <c r="V7" s="187" t="str">
        <f>データ!E4</f>
        <v>あいう　えお</v>
      </c>
      <c r="W7" s="188"/>
      <c r="X7" s="157"/>
      <c r="Y7" s="16"/>
      <c r="Z7" s="191" t="str">
        <f>データ!E45</f>
        <v/>
      </c>
      <c r="AA7" s="191"/>
      <c r="AB7" s="16"/>
      <c r="AE7" s="186"/>
      <c r="AF7" s="186"/>
      <c r="AG7" s="186"/>
      <c r="AH7" s="186"/>
      <c r="AI7" s="186"/>
      <c r="AJ7" s="186"/>
      <c r="AK7" s="186"/>
    </row>
    <row r="8" spans="1:37" s="13" customFormat="1" ht="3.75" customHeight="1" x14ac:dyDescent="0.25">
      <c r="A8" s="168"/>
      <c r="B8" s="169"/>
      <c r="C8" s="169"/>
      <c r="D8" s="169"/>
      <c r="E8" s="36"/>
      <c r="F8" s="36"/>
      <c r="G8" s="36"/>
      <c r="H8" s="84"/>
      <c r="I8" s="40"/>
      <c r="J8" s="33"/>
      <c r="K8" s="33"/>
      <c r="L8" s="33"/>
      <c r="M8" s="33"/>
      <c r="N8" s="33"/>
      <c r="O8" s="33"/>
      <c r="P8" s="67"/>
      <c r="Q8" s="93"/>
      <c r="R8" s="93"/>
      <c r="S8" s="93"/>
      <c r="T8" s="93"/>
      <c r="U8" s="93"/>
      <c r="V8" s="93"/>
      <c r="W8" s="93"/>
      <c r="X8" s="96"/>
      <c r="Y8" s="4"/>
      <c r="Z8" s="4"/>
      <c r="AA8" s="4"/>
      <c r="AB8" s="4"/>
    </row>
    <row r="9" spans="1:37" s="13" customFormat="1" ht="3.75" customHeight="1" x14ac:dyDescent="0.25">
      <c r="A9" s="83"/>
      <c r="B9" s="36"/>
      <c r="C9" s="36"/>
      <c r="D9" s="36"/>
      <c r="E9" s="36"/>
      <c r="F9" s="36"/>
      <c r="G9" s="36"/>
      <c r="H9" s="84"/>
      <c r="I9" s="40"/>
      <c r="J9" s="33"/>
      <c r="K9" s="33"/>
      <c r="L9" s="33"/>
      <c r="M9" s="33"/>
      <c r="N9" s="33"/>
      <c r="O9" s="33"/>
      <c r="P9" s="67"/>
      <c r="Q9" s="93"/>
      <c r="R9" s="93"/>
      <c r="S9" s="93"/>
      <c r="T9" s="93"/>
      <c r="U9" s="93"/>
      <c r="V9" s="93"/>
      <c r="W9" s="93"/>
      <c r="X9" s="96"/>
      <c r="Y9" s="4"/>
      <c r="Z9" s="4"/>
      <c r="AA9" s="4"/>
      <c r="AB9" s="4"/>
    </row>
    <row r="10" spans="1:37" s="146" customFormat="1" ht="18" customHeight="1" x14ac:dyDescent="0.2">
      <c r="A10" s="81"/>
      <c r="B10" s="89" t="str">
        <f>データ!F35</f>
        <v/>
      </c>
      <c r="C10" s="63">
        <f>データ!B35</f>
        <v>0</v>
      </c>
      <c r="D10" s="35"/>
      <c r="E10" s="35"/>
      <c r="F10" s="89" t="str">
        <f>データ!F29</f>
        <v>パピプ　ペポ</v>
      </c>
      <c r="G10" s="63">
        <f>データ!B29</f>
        <v>14</v>
      </c>
      <c r="H10" s="82"/>
      <c r="I10" s="39"/>
      <c r="J10" s="89" t="str">
        <f>データ!F23</f>
        <v>ガギグ　ゲゴ</v>
      </c>
      <c r="K10" s="63">
        <f>データ!B23</f>
        <v>11</v>
      </c>
      <c r="L10" s="34"/>
      <c r="M10" s="34"/>
      <c r="N10" s="89" t="str">
        <f>データ!F17</f>
        <v>ヤイユ　エヨ</v>
      </c>
      <c r="O10" s="63">
        <f>データ!B17</f>
        <v>8</v>
      </c>
      <c r="P10" s="66"/>
      <c r="Q10" s="92"/>
      <c r="R10" s="89" t="str">
        <f>データ!F11</f>
        <v>ナニヌ　ネノ</v>
      </c>
      <c r="S10" s="63">
        <f>データ!$B11</f>
        <v>5</v>
      </c>
      <c r="T10" s="92"/>
      <c r="U10" s="92"/>
      <c r="V10" s="89" t="str">
        <f>データ!F5</f>
        <v>カキク　ケコ</v>
      </c>
      <c r="W10" s="63">
        <f>データ!$B5</f>
        <v>2</v>
      </c>
      <c r="X10" s="97"/>
      <c r="Y10" s="14"/>
      <c r="Z10" s="25" t="str">
        <f>データ!F44</f>
        <v/>
      </c>
      <c r="AA10" s="64">
        <f>データ!$B44</f>
        <v>0</v>
      </c>
      <c r="AB10" s="14"/>
      <c r="AE10" s="186" t="e">
        <f>データ!G35</f>
        <v>#N/A</v>
      </c>
      <c r="AF10" s="186">
        <f>データ!G29</f>
        <v>2</v>
      </c>
      <c r="AG10" s="186">
        <f>データ!G23</f>
        <v>1</v>
      </c>
      <c r="AH10" s="186">
        <f>データ!G17</f>
        <v>1</v>
      </c>
      <c r="AI10" s="186">
        <f>データ!G11</f>
        <v>2</v>
      </c>
      <c r="AJ10" s="186">
        <f>データ!G5</f>
        <v>2</v>
      </c>
      <c r="AK10" s="186" t="e">
        <f>データ!G44</f>
        <v>#N/A</v>
      </c>
    </row>
    <row r="11" spans="1:37" s="72" customFormat="1" ht="27" customHeight="1" x14ac:dyDescent="0.25">
      <c r="A11" s="85"/>
      <c r="B11" s="187" t="str">
        <f>データ!E35</f>
        <v/>
      </c>
      <c r="C11" s="188"/>
      <c r="D11" s="77"/>
      <c r="E11" s="77"/>
      <c r="F11" s="187" t="str">
        <f>データ!E29</f>
        <v>ぱぴぷ　ぺぽ</v>
      </c>
      <c r="G11" s="188"/>
      <c r="H11" s="86"/>
      <c r="I11" s="75"/>
      <c r="J11" s="187" t="str">
        <f>データ!E23</f>
        <v>がぎぐ　げご</v>
      </c>
      <c r="K11" s="188"/>
      <c r="L11" s="68"/>
      <c r="M11" s="68"/>
      <c r="N11" s="187" t="str">
        <f>データ!E17</f>
        <v>やいゆ　えよ</v>
      </c>
      <c r="O11" s="188"/>
      <c r="P11" s="76"/>
      <c r="Q11" s="94"/>
      <c r="R11" s="187" t="str">
        <f>データ!E11</f>
        <v>なにぬ　ねの</v>
      </c>
      <c r="S11" s="188"/>
      <c r="T11" s="94"/>
      <c r="U11" s="94"/>
      <c r="V11" s="187" t="str">
        <f>データ!E5</f>
        <v>かきく　けこ</v>
      </c>
      <c r="W11" s="188"/>
      <c r="X11" s="98"/>
      <c r="Y11" s="147"/>
      <c r="Z11" s="192" t="str">
        <f>データ!E44</f>
        <v/>
      </c>
      <c r="AA11" s="192"/>
      <c r="AB11" s="147"/>
      <c r="AE11" s="186"/>
      <c r="AF11" s="186"/>
      <c r="AG11" s="186"/>
      <c r="AH11" s="186"/>
      <c r="AI11" s="186"/>
      <c r="AJ11" s="186"/>
      <c r="AK11" s="186"/>
    </row>
    <row r="12" spans="1:37" s="13" customFormat="1" ht="3.75" customHeight="1" x14ac:dyDescent="0.25">
      <c r="A12" s="83"/>
      <c r="B12" s="36"/>
      <c r="C12" s="36"/>
      <c r="D12" s="36"/>
      <c r="E12" s="36"/>
      <c r="F12" s="36"/>
      <c r="G12" s="36"/>
      <c r="H12" s="84"/>
      <c r="I12" s="40"/>
      <c r="J12" s="33"/>
      <c r="K12" s="33"/>
      <c r="L12" s="33"/>
      <c r="M12" s="33"/>
      <c r="N12" s="33"/>
      <c r="O12" s="33"/>
      <c r="P12" s="67"/>
      <c r="Q12" s="93"/>
      <c r="R12" s="93"/>
      <c r="S12" s="93"/>
      <c r="T12" s="93"/>
      <c r="U12" s="93"/>
      <c r="V12" s="93"/>
      <c r="W12" s="93"/>
      <c r="X12" s="96"/>
      <c r="Y12" s="4"/>
      <c r="Z12" s="4"/>
      <c r="AA12" s="4"/>
      <c r="AB12" s="4"/>
    </row>
    <row r="13" spans="1:37" s="13" customFormat="1" ht="3.75" customHeight="1" x14ac:dyDescent="0.25">
      <c r="A13" s="83"/>
      <c r="B13" s="36"/>
      <c r="C13" s="36"/>
      <c r="D13" s="36"/>
      <c r="E13" s="36"/>
      <c r="F13" s="36"/>
      <c r="G13" s="36"/>
      <c r="H13" s="84"/>
      <c r="I13" s="40"/>
      <c r="J13" s="33"/>
      <c r="K13" s="33"/>
      <c r="L13" s="33"/>
      <c r="M13" s="33"/>
      <c r="N13" s="33"/>
      <c r="O13" s="33"/>
      <c r="P13" s="67"/>
      <c r="Q13" s="93"/>
      <c r="R13" s="93"/>
      <c r="S13" s="93"/>
      <c r="T13" s="93"/>
      <c r="U13" s="93"/>
      <c r="V13" s="93"/>
      <c r="W13" s="93"/>
      <c r="X13" s="96"/>
      <c r="Y13" s="4"/>
      <c r="Z13" s="4"/>
      <c r="AA13" s="4"/>
      <c r="AB13" s="4"/>
    </row>
    <row r="14" spans="1:37" s="146" customFormat="1" ht="18" customHeight="1" x14ac:dyDescent="0.2">
      <c r="A14" s="81"/>
      <c r="B14" s="89" t="str">
        <f>データ!F36</f>
        <v/>
      </c>
      <c r="C14" s="63">
        <f>データ!B36</f>
        <v>0</v>
      </c>
      <c r="D14" s="35"/>
      <c r="E14" s="35"/>
      <c r="F14" s="89" t="str">
        <f>データ!F30</f>
        <v/>
      </c>
      <c r="G14" s="63">
        <f>データ!B30</f>
        <v>0</v>
      </c>
      <c r="H14" s="82"/>
      <c r="I14" s="39"/>
      <c r="J14" s="89" t="str">
        <f>データ!F24</f>
        <v>ザジズ　ゼゾ</v>
      </c>
      <c r="K14" s="63">
        <f>データ!B24</f>
        <v>12</v>
      </c>
      <c r="L14" s="34"/>
      <c r="M14" s="34"/>
      <c r="N14" s="89" t="str">
        <f>データ!F18</f>
        <v>ラリル　レロ</v>
      </c>
      <c r="O14" s="63">
        <f>データ!B18</f>
        <v>9</v>
      </c>
      <c r="P14" s="66"/>
      <c r="Q14" s="92"/>
      <c r="R14" s="89" t="str">
        <f>データ!F12</f>
        <v>ハヒフ　ヘホ</v>
      </c>
      <c r="S14" s="63">
        <f>データ!$B12</f>
        <v>6</v>
      </c>
      <c r="T14" s="92"/>
      <c r="U14" s="92"/>
      <c r="V14" s="89" t="str">
        <f>データ!F6</f>
        <v>サシス　セソ</v>
      </c>
      <c r="W14" s="63">
        <f>データ!$B6</f>
        <v>3</v>
      </c>
      <c r="X14" s="97"/>
      <c r="Y14" s="14"/>
      <c r="Z14" s="25" t="str">
        <f>データ!F43</f>
        <v/>
      </c>
      <c r="AA14" s="64">
        <f>データ!$B43</f>
        <v>0</v>
      </c>
      <c r="AB14" s="14"/>
      <c r="AE14" s="186" t="e">
        <f>データ!G36</f>
        <v>#N/A</v>
      </c>
      <c r="AF14" s="186" t="e">
        <f>データ!G30</f>
        <v>#N/A</v>
      </c>
      <c r="AG14" s="186">
        <f>データ!G24</f>
        <v>1</v>
      </c>
      <c r="AH14" s="186">
        <f>データ!G18</f>
        <v>1</v>
      </c>
      <c r="AI14" s="186">
        <f>データ!G12</f>
        <v>1</v>
      </c>
      <c r="AJ14" s="186">
        <f>データ!G6</f>
        <v>1</v>
      </c>
      <c r="AK14" s="186" t="e">
        <f>データ!G43</f>
        <v>#N/A</v>
      </c>
    </row>
    <row r="15" spans="1:37" s="72" customFormat="1" ht="27" customHeight="1" x14ac:dyDescent="0.25">
      <c r="A15" s="85"/>
      <c r="B15" s="187" t="str">
        <f>データ!E36</f>
        <v/>
      </c>
      <c r="C15" s="188"/>
      <c r="D15" s="77"/>
      <c r="E15" s="77"/>
      <c r="F15" s="187" t="str">
        <f>データ!E30</f>
        <v/>
      </c>
      <c r="G15" s="188"/>
      <c r="H15" s="86"/>
      <c r="I15" s="75"/>
      <c r="J15" s="187" t="str">
        <f>データ!E24</f>
        <v>ざじず　ぜぞ</v>
      </c>
      <c r="K15" s="188"/>
      <c r="L15" s="68"/>
      <c r="M15" s="68"/>
      <c r="N15" s="187" t="str">
        <f>データ!E18</f>
        <v>らりる　れろ</v>
      </c>
      <c r="O15" s="188"/>
      <c r="P15" s="76"/>
      <c r="Q15" s="94"/>
      <c r="R15" s="187" t="str">
        <f>データ!E12</f>
        <v>はひふ　へほ</v>
      </c>
      <c r="S15" s="188"/>
      <c r="T15" s="94"/>
      <c r="U15" s="94"/>
      <c r="V15" s="187" t="str">
        <f>データ!E6</f>
        <v>さしす　せそ</v>
      </c>
      <c r="W15" s="188"/>
      <c r="X15" s="98"/>
      <c r="Y15" s="147"/>
      <c r="Z15" s="192" t="str">
        <f>データ!E43</f>
        <v/>
      </c>
      <c r="AA15" s="192"/>
      <c r="AB15" s="147"/>
      <c r="AE15" s="186"/>
      <c r="AF15" s="186"/>
      <c r="AG15" s="186"/>
      <c r="AH15" s="186"/>
      <c r="AI15" s="186"/>
      <c r="AJ15" s="186"/>
      <c r="AK15" s="186"/>
    </row>
    <row r="16" spans="1:37" s="13" customFormat="1" ht="3.75" customHeight="1" thickBot="1" x14ac:dyDescent="0.3">
      <c r="A16" s="54"/>
      <c r="B16" s="50"/>
      <c r="C16" s="50"/>
      <c r="D16" s="50"/>
      <c r="E16" s="50"/>
      <c r="F16" s="50"/>
      <c r="G16" s="50"/>
      <c r="H16" s="49"/>
      <c r="I16" s="87"/>
      <c r="J16" s="41"/>
      <c r="K16" s="41"/>
      <c r="L16" s="41"/>
      <c r="M16" s="41"/>
      <c r="N16" s="41"/>
      <c r="O16" s="41"/>
      <c r="P16" s="88"/>
      <c r="Q16" s="95"/>
      <c r="R16" s="95"/>
      <c r="S16" s="95"/>
      <c r="T16" s="95"/>
      <c r="U16" s="95"/>
      <c r="V16" s="95"/>
      <c r="W16" s="95"/>
      <c r="X16" s="99"/>
      <c r="Y16" s="4"/>
      <c r="Z16" s="4"/>
      <c r="AA16" s="4"/>
      <c r="AB16" s="4"/>
    </row>
    <row r="17" spans="1:37" s="13" customFormat="1" ht="3.75" customHeight="1" x14ac:dyDescent="0.25">
      <c r="A17" s="170"/>
      <c r="B17" s="171"/>
      <c r="C17" s="171"/>
      <c r="D17" s="171"/>
      <c r="E17" s="171"/>
      <c r="F17" s="171"/>
      <c r="G17" s="171"/>
      <c r="H17" s="172"/>
      <c r="I17" s="131"/>
      <c r="J17" s="132"/>
      <c r="K17" s="132"/>
      <c r="L17" s="132"/>
      <c r="M17" s="132"/>
      <c r="N17" s="132"/>
      <c r="O17" s="132"/>
      <c r="P17" s="133"/>
      <c r="Q17" s="158"/>
      <c r="R17" s="159"/>
      <c r="S17" s="159"/>
      <c r="T17" s="159"/>
      <c r="U17" s="159"/>
      <c r="V17" s="159"/>
      <c r="W17" s="159"/>
      <c r="X17" s="160"/>
      <c r="Y17" s="4"/>
      <c r="Z17" s="4"/>
      <c r="AA17" s="4"/>
      <c r="AB17" s="4"/>
    </row>
    <row r="18" spans="1:37" s="146" customFormat="1" ht="18" customHeight="1" x14ac:dyDescent="0.2">
      <c r="A18" s="173"/>
      <c r="B18" s="89" t="str">
        <f>データ!F37</f>
        <v/>
      </c>
      <c r="C18" s="63">
        <f>データ!B37</f>
        <v>0</v>
      </c>
      <c r="D18" s="38"/>
      <c r="E18" s="38"/>
      <c r="F18" s="89" t="str">
        <f>データ!F31</f>
        <v/>
      </c>
      <c r="G18" s="63">
        <f>データ!B31</f>
        <v>0</v>
      </c>
      <c r="H18" s="60"/>
      <c r="I18" s="43"/>
      <c r="J18" s="89" t="str">
        <f>データ!F25</f>
        <v/>
      </c>
      <c r="K18" s="63">
        <f>データ!B25</f>
        <v>0</v>
      </c>
      <c r="L18" s="32"/>
      <c r="M18" s="32"/>
      <c r="N18" s="89" t="str">
        <f>データ!F19</f>
        <v/>
      </c>
      <c r="O18" s="63">
        <f>データ!B19</f>
        <v>0</v>
      </c>
      <c r="P18" s="45"/>
      <c r="Q18" s="112"/>
      <c r="R18" s="89" t="str">
        <f>データ!F13</f>
        <v/>
      </c>
      <c r="S18" s="63">
        <f>データ!$B13</f>
        <v>0</v>
      </c>
      <c r="T18" s="119"/>
      <c r="U18" s="119"/>
      <c r="V18" s="89" t="str">
        <f>データ!F7</f>
        <v/>
      </c>
      <c r="W18" s="63">
        <f>データ!$B7</f>
        <v>0</v>
      </c>
      <c r="X18" s="127"/>
      <c r="Y18" s="38"/>
      <c r="Z18" s="25" t="str">
        <f>データ!F42</f>
        <v/>
      </c>
      <c r="AA18" s="64">
        <f>データ!$B42</f>
        <v>0</v>
      </c>
      <c r="AB18" s="14"/>
      <c r="AE18" s="186" t="e">
        <f>データ!G37</f>
        <v>#N/A</v>
      </c>
      <c r="AF18" s="186" t="e">
        <f>データ!G31</f>
        <v>#N/A</v>
      </c>
      <c r="AG18" s="186" t="e">
        <f>データ!G25</f>
        <v>#N/A</v>
      </c>
      <c r="AH18" s="186" t="e">
        <f>データ!G19</f>
        <v>#N/A</v>
      </c>
      <c r="AI18" s="186" t="e">
        <f>データ!G13</f>
        <v>#N/A</v>
      </c>
      <c r="AJ18" s="186" t="e">
        <f>データ!G7</f>
        <v>#N/A</v>
      </c>
      <c r="AK18" s="186" t="e">
        <f>データ!G42</f>
        <v>#N/A</v>
      </c>
    </row>
    <row r="19" spans="1:37" s="72" customFormat="1" ht="27" customHeight="1" x14ac:dyDescent="0.25">
      <c r="A19" s="174"/>
      <c r="B19" s="187" t="str">
        <f>データ!E37</f>
        <v/>
      </c>
      <c r="C19" s="188"/>
      <c r="D19" s="69"/>
      <c r="E19" s="69"/>
      <c r="F19" s="187" t="str">
        <f>データ!E31</f>
        <v/>
      </c>
      <c r="G19" s="188"/>
      <c r="H19" s="70"/>
      <c r="I19" s="78"/>
      <c r="J19" s="187" t="str">
        <f>データ!E25</f>
        <v/>
      </c>
      <c r="K19" s="188"/>
      <c r="L19" s="73"/>
      <c r="M19" s="73"/>
      <c r="N19" s="187" t="str">
        <f>データ!E19</f>
        <v/>
      </c>
      <c r="O19" s="188"/>
      <c r="P19" s="74"/>
      <c r="Q19" s="113"/>
      <c r="R19" s="187" t="str">
        <f>データ!E13</f>
        <v/>
      </c>
      <c r="S19" s="188"/>
      <c r="T19" s="124"/>
      <c r="U19" s="124"/>
      <c r="V19" s="187" t="str">
        <f>データ!E7</f>
        <v/>
      </c>
      <c r="W19" s="188"/>
      <c r="X19" s="129"/>
      <c r="Y19" s="69"/>
      <c r="Z19" s="192" t="str">
        <f>データ!E42</f>
        <v/>
      </c>
      <c r="AA19" s="192"/>
      <c r="AB19" s="147"/>
      <c r="AE19" s="186"/>
      <c r="AF19" s="186"/>
      <c r="AG19" s="186"/>
      <c r="AH19" s="186"/>
      <c r="AI19" s="186"/>
      <c r="AJ19" s="186"/>
      <c r="AK19" s="186"/>
    </row>
    <row r="20" spans="1:37" s="13" customFormat="1" ht="3.75" customHeight="1" x14ac:dyDescent="0.25">
      <c r="A20" s="175"/>
      <c r="B20" s="37"/>
      <c r="C20" s="37"/>
      <c r="D20" s="37"/>
      <c r="E20" s="37"/>
      <c r="F20" s="37"/>
      <c r="G20" s="37"/>
      <c r="H20" s="61"/>
      <c r="I20" s="44"/>
      <c r="J20" s="31"/>
      <c r="K20" s="31"/>
      <c r="L20" s="31"/>
      <c r="M20" s="31"/>
      <c r="N20" s="31"/>
      <c r="O20" s="31"/>
      <c r="P20" s="46"/>
      <c r="Q20" s="111"/>
      <c r="R20" s="123"/>
      <c r="S20" s="123"/>
      <c r="T20" s="123"/>
      <c r="U20" s="123"/>
      <c r="V20" s="123"/>
      <c r="W20" s="123"/>
      <c r="X20" s="126"/>
      <c r="Y20" s="4"/>
      <c r="Z20" s="4"/>
      <c r="AA20" s="4"/>
      <c r="AB20" s="4"/>
    </row>
    <row r="21" spans="1:37" s="13" customFormat="1" ht="3.75" customHeight="1" x14ac:dyDescent="0.25">
      <c r="A21" s="175"/>
      <c r="B21" s="37"/>
      <c r="C21" s="37"/>
      <c r="D21" s="37"/>
      <c r="E21" s="37"/>
      <c r="F21" s="37"/>
      <c r="G21" s="37"/>
      <c r="H21" s="61"/>
      <c r="I21" s="44"/>
      <c r="J21" s="31"/>
      <c r="K21" s="31"/>
      <c r="L21" s="31"/>
      <c r="M21" s="31"/>
      <c r="N21" s="31"/>
      <c r="O21" s="31"/>
      <c r="P21" s="46"/>
      <c r="Q21" s="111"/>
      <c r="R21" s="123"/>
      <c r="S21" s="123"/>
      <c r="T21" s="123"/>
      <c r="U21" s="123"/>
      <c r="V21" s="123"/>
      <c r="W21" s="123"/>
      <c r="X21" s="126"/>
      <c r="Y21" s="4"/>
      <c r="Z21" s="4"/>
      <c r="AA21" s="4"/>
      <c r="AB21" s="4"/>
    </row>
    <row r="22" spans="1:37" s="146" customFormat="1" ht="18" customHeight="1" x14ac:dyDescent="0.2">
      <c r="A22" s="173"/>
      <c r="B22" s="89" t="str">
        <f>データ!F38</f>
        <v/>
      </c>
      <c r="C22" s="63">
        <f>データ!B38</f>
        <v>0</v>
      </c>
      <c r="D22" s="38"/>
      <c r="E22" s="38"/>
      <c r="F22" s="89" t="str">
        <f>データ!F32</f>
        <v/>
      </c>
      <c r="G22" s="63">
        <f>データ!B32</f>
        <v>0</v>
      </c>
      <c r="H22" s="60"/>
      <c r="I22" s="43"/>
      <c r="J22" s="89" t="str">
        <f>データ!F26</f>
        <v/>
      </c>
      <c r="K22" s="63">
        <f>データ!B26</f>
        <v>0</v>
      </c>
      <c r="L22" s="32"/>
      <c r="M22" s="32"/>
      <c r="N22" s="89" t="str">
        <f>データ!F20</f>
        <v/>
      </c>
      <c r="O22" s="63">
        <f>データ!$B20</f>
        <v>0</v>
      </c>
      <c r="P22" s="45"/>
      <c r="Q22" s="112"/>
      <c r="R22" s="89" t="str">
        <f>データ!F14</f>
        <v/>
      </c>
      <c r="S22" s="63">
        <f>データ!$B14</f>
        <v>0</v>
      </c>
      <c r="T22" s="119"/>
      <c r="U22" s="119"/>
      <c r="V22" s="89" t="str">
        <f>データ!F8</f>
        <v/>
      </c>
      <c r="W22" s="63">
        <f>データ!$B8</f>
        <v>0</v>
      </c>
      <c r="X22" s="127"/>
      <c r="Y22" s="14"/>
      <c r="Z22" s="25" t="str">
        <f>データ!F41</f>
        <v/>
      </c>
      <c r="AA22" s="64">
        <f>データ!$B41</f>
        <v>0</v>
      </c>
      <c r="AB22" s="14"/>
      <c r="AE22" s="186" t="e">
        <f>データ!G38</f>
        <v>#N/A</v>
      </c>
      <c r="AF22" s="186" t="e">
        <f>データ!G32</f>
        <v>#N/A</v>
      </c>
      <c r="AG22" s="186" t="e">
        <f>データ!G26</f>
        <v>#N/A</v>
      </c>
      <c r="AH22" s="186" t="e">
        <f>データ!G20</f>
        <v>#N/A</v>
      </c>
      <c r="AI22" s="186" t="e">
        <f>データ!G14</f>
        <v>#N/A</v>
      </c>
      <c r="AJ22" s="186" t="e">
        <f>データ!G8</f>
        <v>#N/A</v>
      </c>
      <c r="AK22" s="186" t="e">
        <f>データ!G41</f>
        <v>#N/A</v>
      </c>
    </row>
    <row r="23" spans="1:37" s="72" customFormat="1" ht="27" customHeight="1" x14ac:dyDescent="0.25">
      <c r="A23" s="174"/>
      <c r="B23" s="187" t="str">
        <f>データ!E38</f>
        <v/>
      </c>
      <c r="C23" s="188"/>
      <c r="D23" s="69"/>
      <c r="E23" s="69"/>
      <c r="F23" s="187" t="str">
        <f>データ!E32</f>
        <v/>
      </c>
      <c r="G23" s="188"/>
      <c r="H23" s="70"/>
      <c r="I23" s="78"/>
      <c r="J23" s="187" t="str">
        <f>データ!E26</f>
        <v/>
      </c>
      <c r="K23" s="188"/>
      <c r="L23" s="73"/>
      <c r="M23" s="73"/>
      <c r="N23" s="187" t="str">
        <f>データ!E20</f>
        <v/>
      </c>
      <c r="O23" s="188"/>
      <c r="P23" s="74"/>
      <c r="Q23" s="113"/>
      <c r="R23" s="187" t="str">
        <f>データ!E14</f>
        <v/>
      </c>
      <c r="S23" s="188"/>
      <c r="T23" s="124"/>
      <c r="U23" s="124"/>
      <c r="V23" s="187" t="str">
        <f>データ!E8</f>
        <v/>
      </c>
      <c r="W23" s="188"/>
      <c r="X23" s="129"/>
      <c r="Y23" s="147"/>
      <c r="Z23" s="192" t="str">
        <f>データ!E41</f>
        <v/>
      </c>
      <c r="AA23" s="192"/>
      <c r="AB23" s="147"/>
      <c r="AE23" s="186"/>
      <c r="AF23" s="186"/>
      <c r="AG23" s="186"/>
      <c r="AH23" s="186"/>
      <c r="AI23" s="186"/>
      <c r="AJ23" s="186"/>
      <c r="AK23" s="186"/>
    </row>
    <row r="24" spans="1:37" s="13" customFormat="1" ht="3.75" customHeight="1" x14ac:dyDescent="0.25">
      <c r="A24" s="175"/>
      <c r="B24" s="37"/>
      <c r="C24" s="37"/>
      <c r="D24" s="37"/>
      <c r="E24" s="37"/>
      <c r="F24" s="37"/>
      <c r="G24" s="37"/>
      <c r="H24" s="61"/>
      <c r="I24" s="44"/>
      <c r="J24" s="31"/>
      <c r="K24" s="31"/>
      <c r="L24" s="31"/>
      <c r="M24" s="31"/>
      <c r="N24" s="31"/>
      <c r="O24" s="31"/>
      <c r="P24" s="46"/>
      <c r="Q24" s="111"/>
      <c r="R24" s="123"/>
      <c r="S24" s="123"/>
      <c r="T24" s="123"/>
      <c r="U24" s="123"/>
      <c r="V24" s="123"/>
      <c r="W24" s="123"/>
      <c r="X24" s="126"/>
      <c r="Y24" s="4"/>
      <c r="Z24" s="4"/>
      <c r="AA24" s="4"/>
      <c r="AB24" s="4"/>
    </row>
    <row r="25" spans="1:37" s="13" customFormat="1" ht="3.75" customHeight="1" x14ac:dyDescent="0.25">
      <c r="A25" s="175"/>
      <c r="B25" s="37"/>
      <c r="C25" s="37"/>
      <c r="D25" s="37"/>
      <c r="E25" s="37"/>
      <c r="F25" s="37"/>
      <c r="G25" s="37"/>
      <c r="H25" s="61"/>
      <c r="I25" s="44"/>
      <c r="J25" s="31"/>
      <c r="K25" s="31"/>
      <c r="L25" s="31"/>
      <c r="M25" s="31"/>
      <c r="N25" s="31"/>
      <c r="O25" s="31"/>
      <c r="P25" s="46"/>
      <c r="Q25" s="111"/>
      <c r="R25" s="123"/>
      <c r="S25" s="123"/>
      <c r="T25" s="123"/>
      <c r="U25" s="123"/>
      <c r="V25" s="123"/>
      <c r="W25" s="123"/>
      <c r="X25" s="126"/>
      <c r="Y25" s="4"/>
      <c r="Z25" s="4"/>
      <c r="AA25" s="4"/>
      <c r="AB25" s="4"/>
    </row>
    <row r="26" spans="1:37" s="146" customFormat="1" ht="18" customHeight="1" x14ac:dyDescent="0.2">
      <c r="A26" s="173"/>
      <c r="B26" s="89" t="str">
        <f>データ!F39</f>
        <v/>
      </c>
      <c r="C26" s="152">
        <f>データ!$B39</f>
        <v>0</v>
      </c>
      <c r="D26" s="38"/>
      <c r="E26" s="38"/>
      <c r="F26" s="89" t="str">
        <f>データ!F33</f>
        <v/>
      </c>
      <c r="G26" s="63">
        <f>データ!B33</f>
        <v>0</v>
      </c>
      <c r="H26" s="60"/>
      <c r="I26" s="43"/>
      <c r="J26" s="89" t="str">
        <f>データ!F27</f>
        <v/>
      </c>
      <c r="K26" s="63">
        <f>データ!B27</f>
        <v>0</v>
      </c>
      <c r="L26" s="32"/>
      <c r="M26" s="32"/>
      <c r="N26" s="177" t="str">
        <f>データ!F21</f>
        <v/>
      </c>
      <c r="O26" s="152">
        <f>データ!B21</f>
        <v>0</v>
      </c>
      <c r="P26" s="45"/>
      <c r="Q26" s="112"/>
      <c r="R26" s="89" t="str">
        <f>データ!F15</f>
        <v/>
      </c>
      <c r="S26" s="63">
        <f>データ!$B15</f>
        <v>0</v>
      </c>
      <c r="T26" s="119"/>
      <c r="U26" s="119"/>
      <c r="V26" s="89" t="str">
        <f>データ!F9</f>
        <v/>
      </c>
      <c r="W26" s="63">
        <f>データ!$B9</f>
        <v>0</v>
      </c>
      <c r="X26" s="127"/>
      <c r="Y26" s="14"/>
      <c r="Z26" s="23" t="str">
        <f>データ!F40</f>
        <v/>
      </c>
      <c r="AA26" s="65">
        <f>データ!$B40</f>
        <v>0</v>
      </c>
      <c r="AB26" s="14"/>
      <c r="AE26" s="186" t="e">
        <f>データ!G39</f>
        <v>#N/A</v>
      </c>
      <c r="AF26" s="186" t="e">
        <f>データ!G33</f>
        <v>#N/A</v>
      </c>
      <c r="AG26" s="186" t="e">
        <f>データ!G27</f>
        <v>#N/A</v>
      </c>
      <c r="AH26" s="186" t="e">
        <f>データ!G21</f>
        <v>#N/A</v>
      </c>
      <c r="AI26" s="186" t="e">
        <f>データ!G15</f>
        <v>#N/A</v>
      </c>
      <c r="AJ26" s="186" t="e">
        <f>データ!G9</f>
        <v>#N/A</v>
      </c>
      <c r="AK26" s="186" t="e">
        <f>データ!G40</f>
        <v>#N/A</v>
      </c>
    </row>
    <row r="27" spans="1:37" s="72" customFormat="1" ht="27" customHeight="1" x14ac:dyDescent="0.25">
      <c r="A27" s="174"/>
      <c r="B27" s="187" t="str">
        <f>データ!E39</f>
        <v/>
      </c>
      <c r="C27" s="188"/>
      <c r="D27" s="69"/>
      <c r="E27" s="69"/>
      <c r="F27" s="187" t="str">
        <f>データ!E33</f>
        <v/>
      </c>
      <c r="G27" s="188"/>
      <c r="H27" s="70"/>
      <c r="I27" s="78"/>
      <c r="J27" s="187" t="str">
        <f>データ!E27</f>
        <v/>
      </c>
      <c r="K27" s="188"/>
      <c r="L27" s="73"/>
      <c r="M27" s="73"/>
      <c r="N27" s="187" t="str">
        <f>データ!E21</f>
        <v/>
      </c>
      <c r="O27" s="188"/>
      <c r="P27" s="74"/>
      <c r="Q27" s="113"/>
      <c r="R27" s="187" t="str">
        <f>データ!E15</f>
        <v/>
      </c>
      <c r="S27" s="188"/>
      <c r="T27" s="124"/>
      <c r="U27" s="124"/>
      <c r="V27" s="187" t="str">
        <f>データ!E9</f>
        <v/>
      </c>
      <c r="W27" s="188"/>
      <c r="X27" s="129"/>
      <c r="Y27" s="147"/>
      <c r="Z27" s="193" t="str">
        <f>データ!E40</f>
        <v/>
      </c>
      <c r="AA27" s="193"/>
      <c r="AB27" s="147"/>
      <c r="AE27" s="186"/>
      <c r="AF27" s="186"/>
      <c r="AG27" s="186"/>
      <c r="AH27" s="186"/>
      <c r="AI27" s="186"/>
      <c r="AJ27" s="186"/>
      <c r="AK27" s="186"/>
    </row>
    <row r="28" spans="1:37" s="13" customFormat="1" ht="3.75" customHeight="1" thickBot="1" x14ac:dyDescent="0.3">
      <c r="A28" s="176"/>
      <c r="B28" s="42"/>
      <c r="C28" s="42"/>
      <c r="D28" s="42"/>
      <c r="E28" s="42"/>
      <c r="F28" s="42"/>
      <c r="G28" s="42"/>
      <c r="H28" s="62"/>
      <c r="I28" s="51"/>
      <c r="J28" s="52"/>
      <c r="K28" s="52"/>
      <c r="L28" s="52"/>
      <c r="M28" s="52"/>
      <c r="N28" s="52"/>
      <c r="O28" s="52"/>
      <c r="P28" s="53"/>
      <c r="Q28" s="114"/>
      <c r="R28" s="125"/>
      <c r="S28" s="125"/>
      <c r="T28" s="125"/>
      <c r="U28" s="125"/>
      <c r="V28" s="125"/>
      <c r="W28" s="125"/>
      <c r="X28" s="130"/>
      <c r="Y28" s="4"/>
      <c r="Z28" s="4"/>
      <c r="AA28" s="4"/>
      <c r="AB28" s="4"/>
    </row>
    <row r="29" spans="1:37" ht="6.75" customHeight="1" x14ac:dyDescent="0.25">
      <c r="A29" s="2"/>
      <c r="B29" s="2"/>
      <c r="C29" s="2"/>
      <c r="D29" s="2"/>
      <c r="X29" s="2"/>
      <c r="Y29" s="2"/>
    </row>
    <row r="30" spans="1:37" ht="6.75" customHeight="1" x14ac:dyDescent="0.25">
      <c r="A30" s="2"/>
      <c r="B30" s="2"/>
      <c r="C30" s="2"/>
    </row>
    <row r="31" spans="1:37" ht="6.75" customHeight="1" x14ac:dyDescent="0.25">
      <c r="A31" s="2"/>
      <c r="B31" s="2"/>
      <c r="C31" s="2"/>
    </row>
    <row r="32" spans="1:37" ht="6.75" customHeight="1" x14ac:dyDescent="0.25">
      <c r="A32" s="2"/>
      <c r="B32" s="2"/>
      <c r="C32" s="2"/>
    </row>
    <row r="33" spans="1:3" ht="6.75" customHeight="1" x14ac:dyDescent="0.25">
      <c r="A33" s="2"/>
      <c r="B33" s="2"/>
      <c r="C33" s="2"/>
    </row>
    <row r="34" spans="1:3" ht="6.75" customHeight="1" x14ac:dyDescent="0.25">
      <c r="A34" s="2"/>
      <c r="B34" s="2"/>
      <c r="C34" s="2"/>
    </row>
    <row r="35" spans="1:3" ht="6.75" customHeight="1" x14ac:dyDescent="0.25">
      <c r="A35" s="2"/>
      <c r="B35" s="2"/>
      <c r="C35" s="2"/>
    </row>
    <row r="36" spans="1:3" ht="6.75" customHeight="1" x14ac:dyDescent="0.25">
      <c r="A36" s="2"/>
      <c r="B36" s="2"/>
      <c r="C36" s="2"/>
    </row>
    <row r="37" spans="1:3" ht="6.75" customHeight="1" x14ac:dyDescent="0.25">
      <c r="A37" s="2"/>
      <c r="B37" s="2"/>
      <c r="C37" s="2"/>
    </row>
    <row r="38" spans="1:3" ht="6.75" customHeight="1" x14ac:dyDescent="0.25">
      <c r="A38" s="2"/>
      <c r="B38" s="2"/>
      <c r="C38" s="2"/>
    </row>
    <row r="39" spans="1:3" ht="6.75" customHeight="1" x14ac:dyDescent="0.25">
      <c r="A39" s="2"/>
      <c r="B39" s="2"/>
      <c r="C39" s="2"/>
    </row>
    <row r="40" spans="1:3" ht="6.75" customHeight="1" x14ac:dyDescent="0.25">
      <c r="A40" s="2"/>
      <c r="B40" s="2"/>
      <c r="C40" s="2"/>
    </row>
    <row r="41" spans="1:3" ht="6.75" customHeight="1" x14ac:dyDescent="0.25">
      <c r="A41" s="2"/>
      <c r="B41" s="2"/>
      <c r="C41" s="2"/>
    </row>
    <row r="42" spans="1:3" ht="6.75" customHeight="1" x14ac:dyDescent="0.25">
      <c r="A42" s="2"/>
      <c r="B42" s="2"/>
      <c r="C42" s="2"/>
    </row>
    <row r="43" spans="1:3" ht="6.75" customHeight="1" x14ac:dyDescent="0.25">
      <c r="A43" s="2"/>
      <c r="B43" s="2"/>
      <c r="C43" s="2"/>
    </row>
  </sheetData>
  <mergeCells count="87">
    <mergeCell ref="AK22:AK23"/>
    <mergeCell ref="AK26:AK27"/>
    <mergeCell ref="B27:C27"/>
    <mergeCell ref="F27:G27"/>
    <mergeCell ref="J27:K27"/>
    <mergeCell ref="N27:O27"/>
    <mergeCell ref="R27:S27"/>
    <mergeCell ref="V27:W27"/>
    <mergeCell ref="Z27:AA27"/>
    <mergeCell ref="AE26:AE27"/>
    <mergeCell ref="AF26:AF27"/>
    <mergeCell ref="AG26:AG27"/>
    <mergeCell ref="AH26:AH27"/>
    <mergeCell ref="AI26:AI27"/>
    <mergeCell ref="AJ26:AJ27"/>
    <mergeCell ref="B23:C23"/>
    <mergeCell ref="F23:G23"/>
    <mergeCell ref="J23:K23"/>
    <mergeCell ref="N23:O23"/>
    <mergeCell ref="R23:S23"/>
    <mergeCell ref="V23:W23"/>
    <mergeCell ref="Z23:AA23"/>
    <mergeCell ref="AE22:AE23"/>
    <mergeCell ref="AF22:AF23"/>
    <mergeCell ref="AG22:AG23"/>
    <mergeCell ref="AH22:AH23"/>
    <mergeCell ref="AI22:AI23"/>
    <mergeCell ref="AJ22:AJ23"/>
    <mergeCell ref="AK18:AK19"/>
    <mergeCell ref="B19:C19"/>
    <mergeCell ref="F19:G19"/>
    <mergeCell ref="J19:K19"/>
    <mergeCell ref="N19:O19"/>
    <mergeCell ref="R19:S19"/>
    <mergeCell ref="V19:W19"/>
    <mergeCell ref="Z19:AA19"/>
    <mergeCell ref="AE18:AE19"/>
    <mergeCell ref="AF18:AF19"/>
    <mergeCell ref="AG18:AG19"/>
    <mergeCell ref="AH18:AH19"/>
    <mergeCell ref="AI18:AI19"/>
    <mergeCell ref="AJ18:AJ19"/>
    <mergeCell ref="AK14:AK15"/>
    <mergeCell ref="B15:C15"/>
    <mergeCell ref="F15:G15"/>
    <mergeCell ref="J15:K15"/>
    <mergeCell ref="N15:O15"/>
    <mergeCell ref="R15:S15"/>
    <mergeCell ref="V15:W15"/>
    <mergeCell ref="Z15:AA15"/>
    <mergeCell ref="AE14:AE15"/>
    <mergeCell ref="AF14:AF15"/>
    <mergeCell ref="AG14:AG15"/>
    <mergeCell ref="AH14:AH15"/>
    <mergeCell ref="AI14:AI15"/>
    <mergeCell ref="AJ14:AJ15"/>
    <mergeCell ref="AK10:AK11"/>
    <mergeCell ref="B11:C11"/>
    <mergeCell ref="F11:G11"/>
    <mergeCell ref="J11:K11"/>
    <mergeCell ref="N11:O11"/>
    <mergeCell ref="R11:S11"/>
    <mergeCell ref="V11:W11"/>
    <mergeCell ref="Z11:AA11"/>
    <mergeCell ref="AE10:AE11"/>
    <mergeCell ref="AF10:AF11"/>
    <mergeCell ref="AG10:AG11"/>
    <mergeCell ref="AH10:AH11"/>
    <mergeCell ref="AI10:AI11"/>
    <mergeCell ref="AJ10:AJ11"/>
    <mergeCell ref="AI6:AI7"/>
    <mergeCell ref="AJ6:AJ7"/>
    <mergeCell ref="AK6:AK7"/>
    <mergeCell ref="B7:C7"/>
    <mergeCell ref="F7:G7"/>
    <mergeCell ref="J7:K7"/>
    <mergeCell ref="N7:O7"/>
    <mergeCell ref="R7:S7"/>
    <mergeCell ref="V7:W7"/>
    <mergeCell ref="Z7:AA7"/>
    <mergeCell ref="AH6:AH7"/>
    <mergeCell ref="C1:F1"/>
    <mergeCell ref="J1:O1"/>
    <mergeCell ref="AE6:AE7"/>
    <mergeCell ref="AF6:AF7"/>
    <mergeCell ref="AG6:AG7"/>
    <mergeCell ref="R3:W3"/>
  </mergeCells>
  <phoneticPr fontId="1"/>
  <conditionalFormatting sqref="K6 K10 K14 K18 K22 K26">
    <cfRule type="expression" dxfId="92" priority="1" stopIfTrue="1">
      <formula>AG6=1</formula>
    </cfRule>
    <cfRule type="expression" dxfId="91" priority="2" stopIfTrue="1">
      <formula>AG6=2</formula>
    </cfRule>
  </conditionalFormatting>
  <conditionalFormatting sqref="O6 O10 O14 O18 O22 O26">
    <cfRule type="expression" dxfId="90" priority="3" stopIfTrue="1">
      <formula>AH6=1</formula>
    </cfRule>
    <cfRule type="expression" dxfId="89" priority="4" stopIfTrue="1">
      <formula>AH6=2</formula>
    </cfRule>
  </conditionalFormatting>
  <conditionalFormatting sqref="S6 S10 S14 S18 S22 S26">
    <cfRule type="expression" dxfId="88" priority="5" stopIfTrue="1">
      <formula>AI6=1</formula>
    </cfRule>
    <cfRule type="expression" dxfId="87" priority="6" stopIfTrue="1">
      <formula>AI6=2</formula>
    </cfRule>
  </conditionalFormatting>
  <conditionalFormatting sqref="W10 W14 W18 W22 W26">
    <cfRule type="expression" dxfId="86" priority="7" stopIfTrue="1">
      <formula>AJ10=1</formula>
    </cfRule>
    <cfRule type="expression" dxfId="85" priority="8" stopIfTrue="1">
      <formula>AJ10=2</formula>
    </cfRule>
  </conditionalFormatting>
  <conditionalFormatting sqref="AA10 AA18 AA22 AA14 AA26 AA6">
    <cfRule type="expression" dxfId="84" priority="9" stopIfTrue="1">
      <formula>AK6=1</formula>
    </cfRule>
    <cfRule type="expression" dxfId="83" priority="10" stopIfTrue="1">
      <formula>AK6=2</formula>
    </cfRule>
  </conditionalFormatting>
  <conditionalFormatting sqref="B26:C27">
    <cfRule type="expression" dxfId="82" priority="11" stopIfTrue="1">
      <formula>$AE$26=1</formula>
    </cfRule>
    <cfRule type="expression" dxfId="81" priority="12" stopIfTrue="1">
      <formula>$AE$26=2</formula>
    </cfRule>
  </conditionalFormatting>
  <conditionalFormatting sqref="B22:C23">
    <cfRule type="expression" dxfId="80" priority="13" stopIfTrue="1">
      <formula>$AE$22=1</formula>
    </cfRule>
    <cfRule type="expression" dxfId="79" priority="14" stopIfTrue="1">
      <formula>$AE$22=2</formula>
    </cfRule>
  </conditionalFormatting>
  <conditionalFormatting sqref="B18:C19">
    <cfRule type="expression" dxfId="78" priority="15" stopIfTrue="1">
      <formula>$AE$18=1</formula>
    </cfRule>
    <cfRule type="expression" dxfId="77" priority="16" stopIfTrue="1">
      <formula>$AE$18=2</formula>
    </cfRule>
  </conditionalFormatting>
  <conditionalFormatting sqref="B14:C15">
    <cfRule type="expression" dxfId="76" priority="17" stopIfTrue="1">
      <formula>$AE$14=1</formula>
    </cfRule>
    <cfRule type="expression" dxfId="75" priority="18" stopIfTrue="1">
      <formula>$AE$14=2</formula>
    </cfRule>
  </conditionalFormatting>
  <conditionalFormatting sqref="B10:C11">
    <cfRule type="expression" dxfId="74" priority="19" stopIfTrue="1">
      <formula>$AE$10=1</formula>
    </cfRule>
    <cfRule type="expression" dxfId="73" priority="20" stopIfTrue="1">
      <formula>$AE$10=2</formula>
    </cfRule>
  </conditionalFormatting>
  <conditionalFormatting sqref="F26:G27">
    <cfRule type="expression" dxfId="72" priority="21" stopIfTrue="1">
      <formula>$AF$26=1</formula>
    </cfRule>
    <cfRule type="expression" dxfId="71" priority="22" stopIfTrue="1">
      <formula>$AF$26=2</formula>
    </cfRule>
  </conditionalFormatting>
  <conditionalFormatting sqref="F22:G23">
    <cfRule type="expression" dxfId="70" priority="23" stopIfTrue="1">
      <formula>$AF$22=1</formula>
    </cfRule>
    <cfRule type="expression" dxfId="69" priority="24" stopIfTrue="1">
      <formula>$AF$22=2</formula>
    </cfRule>
  </conditionalFormatting>
  <conditionalFormatting sqref="F18:G19">
    <cfRule type="expression" dxfId="68" priority="25" stopIfTrue="1">
      <formula>$AF$18=1</formula>
    </cfRule>
    <cfRule type="expression" dxfId="67" priority="26" stopIfTrue="1">
      <formula>$AF$18=2</formula>
    </cfRule>
  </conditionalFormatting>
  <conditionalFormatting sqref="F14:G15">
    <cfRule type="expression" dxfId="66" priority="27" stopIfTrue="1">
      <formula>$AF$14=1</formula>
    </cfRule>
    <cfRule type="expression" dxfId="65" priority="28" stopIfTrue="1">
      <formula>$AF$14=2</formula>
    </cfRule>
  </conditionalFormatting>
  <conditionalFormatting sqref="F10:G11">
    <cfRule type="expression" dxfId="64" priority="29" stopIfTrue="1">
      <formula>$AF$10=1</formula>
    </cfRule>
    <cfRule type="expression" dxfId="63" priority="30" stopIfTrue="1">
      <formula>$AF$10=2</formula>
    </cfRule>
  </conditionalFormatting>
  <conditionalFormatting sqref="F6:G7">
    <cfRule type="expression" dxfId="62" priority="31" stopIfTrue="1">
      <formula>$AF$6=1</formula>
    </cfRule>
    <cfRule type="expression" dxfId="61" priority="32" stopIfTrue="1">
      <formula>$AF$6=2</formula>
    </cfRule>
  </conditionalFormatting>
  <conditionalFormatting sqref="J26:J27 K27">
    <cfRule type="expression" dxfId="60" priority="33" stopIfTrue="1">
      <formula>$AG$26=1</formula>
    </cfRule>
    <cfRule type="expression" dxfId="59" priority="34" stopIfTrue="1">
      <formula>$AG$26=2</formula>
    </cfRule>
  </conditionalFormatting>
  <conditionalFormatting sqref="J22:J23 K23">
    <cfRule type="expression" dxfId="58" priority="35" stopIfTrue="1">
      <formula>$AG$22=1</formula>
    </cfRule>
    <cfRule type="expression" dxfId="57" priority="36" stopIfTrue="1">
      <formula>$AG$22=2</formula>
    </cfRule>
  </conditionalFormatting>
  <conditionalFormatting sqref="J18:J19 K19">
    <cfRule type="expression" dxfId="56" priority="37" stopIfTrue="1">
      <formula>$AG$18=1</formula>
    </cfRule>
    <cfRule type="expression" dxfId="55" priority="38" stopIfTrue="1">
      <formula>$AG$18=2</formula>
    </cfRule>
  </conditionalFormatting>
  <conditionalFormatting sqref="J14:J15 K15">
    <cfRule type="expression" dxfId="54" priority="39" stopIfTrue="1">
      <formula>$AG$14=1</formula>
    </cfRule>
    <cfRule type="expression" dxfId="53" priority="40" stopIfTrue="1">
      <formula>$AG$14=2</formula>
    </cfRule>
  </conditionalFormatting>
  <conditionalFormatting sqref="J10:J11 K11">
    <cfRule type="expression" dxfId="52" priority="41" stopIfTrue="1">
      <formula>$AG$10=1</formula>
    </cfRule>
    <cfRule type="expression" dxfId="51" priority="42" stopIfTrue="1">
      <formula>$AG$10=2</formula>
    </cfRule>
  </conditionalFormatting>
  <conditionalFormatting sqref="J6:J7 K7">
    <cfRule type="expression" dxfId="50" priority="43" stopIfTrue="1">
      <formula>$AG$6=1</formula>
    </cfRule>
    <cfRule type="expression" dxfId="49" priority="44" stopIfTrue="1">
      <formula>$AG$6=2</formula>
    </cfRule>
  </conditionalFormatting>
  <conditionalFormatting sqref="N26:N27 O27">
    <cfRule type="expression" dxfId="48" priority="45" stopIfTrue="1">
      <formula>$AH$26=1</formula>
    </cfRule>
    <cfRule type="expression" dxfId="47" priority="46" stopIfTrue="1">
      <formula>$AH$26=2</formula>
    </cfRule>
  </conditionalFormatting>
  <conditionalFormatting sqref="N22:N23 O23">
    <cfRule type="expression" dxfId="46" priority="47" stopIfTrue="1">
      <formula>$AH$22=1</formula>
    </cfRule>
    <cfRule type="expression" dxfId="45" priority="48" stopIfTrue="1">
      <formula>$AH$22=2</formula>
    </cfRule>
  </conditionalFormatting>
  <conditionalFormatting sqref="N18:N19 O19">
    <cfRule type="expression" dxfId="44" priority="49" stopIfTrue="1">
      <formula>$AH$18=1</formula>
    </cfRule>
    <cfRule type="expression" dxfId="43" priority="50" stopIfTrue="1">
      <formula>$AH$18=2</formula>
    </cfRule>
  </conditionalFormatting>
  <conditionalFormatting sqref="N14:N15 O15">
    <cfRule type="expression" dxfId="42" priority="51" stopIfTrue="1">
      <formula>$AH$14=1</formula>
    </cfRule>
    <cfRule type="expression" dxfId="41" priority="52" stopIfTrue="1">
      <formula>$AH$14=2</formula>
    </cfRule>
  </conditionalFormatting>
  <conditionalFormatting sqref="N10:N11 O11">
    <cfRule type="expression" dxfId="40" priority="53" stopIfTrue="1">
      <formula>$AH$10=1</formula>
    </cfRule>
    <cfRule type="expression" dxfId="39" priority="54" stopIfTrue="1">
      <formula>$AH$10=2</formula>
    </cfRule>
  </conditionalFormatting>
  <conditionalFormatting sqref="N6:N7 O7">
    <cfRule type="expression" dxfId="38" priority="55" stopIfTrue="1">
      <formula>$AH$6=1</formula>
    </cfRule>
    <cfRule type="expression" dxfId="37" priority="56" stopIfTrue="1">
      <formula>$AH$6=2</formula>
    </cfRule>
  </conditionalFormatting>
  <conditionalFormatting sqref="R26:R27 S27">
    <cfRule type="expression" dxfId="36" priority="57" stopIfTrue="1">
      <formula>$AI$26=1</formula>
    </cfRule>
    <cfRule type="expression" dxfId="35" priority="58" stopIfTrue="1">
      <formula>$AI$26=2</formula>
    </cfRule>
  </conditionalFormatting>
  <conditionalFormatting sqref="R22:R23 S23">
    <cfRule type="expression" dxfId="34" priority="59" stopIfTrue="1">
      <formula>$AI$22=1</formula>
    </cfRule>
    <cfRule type="expression" dxfId="33" priority="60" stopIfTrue="1">
      <formula>$AI$22=2</formula>
    </cfRule>
  </conditionalFormatting>
  <conditionalFormatting sqref="R18:R19 S19">
    <cfRule type="expression" dxfId="32" priority="61" stopIfTrue="1">
      <formula>$AI$18=1</formula>
    </cfRule>
    <cfRule type="expression" dxfId="31" priority="62" stopIfTrue="1">
      <formula>$AI$18=2</formula>
    </cfRule>
  </conditionalFormatting>
  <conditionalFormatting sqref="R14:R15 S15">
    <cfRule type="expression" dxfId="30" priority="63" stopIfTrue="1">
      <formula>$AI$14=1</formula>
    </cfRule>
    <cfRule type="expression" dxfId="29" priority="64" stopIfTrue="1">
      <formula>$AI$14=2</formula>
    </cfRule>
  </conditionalFormatting>
  <conditionalFormatting sqref="R10:R11 S11">
    <cfRule type="expression" dxfId="28" priority="65" stopIfTrue="1">
      <formula>$AI$10=1</formula>
    </cfRule>
    <cfRule type="expression" dxfId="27" priority="66" stopIfTrue="1">
      <formula>$AI$10=2</formula>
    </cfRule>
  </conditionalFormatting>
  <conditionalFormatting sqref="R6:R7 S7">
    <cfRule type="expression" dxfId="26" priority="67" stopIfTrue="1">
      <formula>$AI$6=1</formula>
    </cfRule>
    <cfRule type="expression" dxfId="25" priority="68" stopIfTrue="1">
      <formula>$AI$6=2</formula>
    </cfRule>
  </conditionalFormatting>
  <conditionalFormatting sqref="V26:V27 W27">
    <cfRule type="expression" dxfId="24" priority="69" stopIfTrue="1">
      <formula>$AJ$26=1</formula>
    </cfRule>
    <cfRule type="expression" dxfId="23" priority="70" stopIfTrue="1">
      <formula>$AJ$26=2</formula>
    </cfRule>
  </conditionalFormatting>
  <conditionalFormatting sqref="V22:V23 W23">
    <cfRule type="expression" dxfId="22" priority="71" stopIfTrue="1">
      <formula>$AJ$22=1</formula>
    </cfRule>
    <cfRule type="expression" dxfId="21" priority="72" stopIfTrue="1">
      <formula>$AJ$22=2</formula>
    </cfRule>
  </conditionalFormatting>
  <conditionalFormatting sqref="V18:V19 W19">
    <cfRule type="expression" dxfId="20" priority="73" stopIfTrue="1">
      <formula>$AJ$18=1</formula>
    </cfRule>
    <cfRule type="expression" dxfId="19" priority="74" stopIfTrue="1">
      <formula>$AJ$18=2</formula>
    </cfRule>
  </conditionalFormatting>
  <conditionalFormatting sqref="V14:V15 W15">
    <cfRule type="expression" dxfId="18" priority="75" stopIfTrue="1">
      <formula>$AJ$14=1</formula>
    </cfRule>
    <cfRule type="expression" dxfId="17" priority="76" stopIfTrue="1">
      <formula>$AJ$14=2</formula>
    </cfRule>
  </conditionalFormatting>
  <conditionalFormatting sqref="V10:V11 W11">
    <cfRule type="expression" dxfId="16" priority="77" stopIfTrue="1">
      <formula>$AJ$10=1</formula>
    </cfRule>
    <cfRule type="expression" dxfId="15" priority="78" stopIfTrue="1">
      <formula>$AJ$10=2</formula>
    </cfRule>
  </conditionalFormatting>
  <conditionalFormatting sqref="Z22:Z23 AA23 Z27:AA27 Z26">
    <cfRule type="expression" dxfId="14" priority="79" stopIfTrue="1">
      <formula>$AK$22=1</formula>
    </cfRule>
    <cfRule type="expression" dxfId="13" priority="80" stopIfTrue="1">
      <formula>$AK$22=2</formula>
    </cfRule>
  </conditionalFormatting>
  <conditionalFormatting sqref="Z18:Z19 AA19">
    <cfRule type="expression" dxfId="12" priority="81" stopIfTrue="1">
      <formula>$AK$18=1</formula>
    </cfRule>
    <cfRule type="expression" dxfId="11" priority="82" stopIfTrue="1">
      <formula>$AK$18=2</formula>
    </cfRule>
  </conditionalFormatting>
  <conditionalFormatting sqref="Z14:Z15 AA15">
    <cfRule type="expression" dxfId="10" priority="83" stopIfTrue="1">
      <formula>$AK$14=1</formula>
    </cfRule>
    <cfRule type="expression" dxfId="9" priority="84" stopIfTrue="1">
      <formula>$AK$14=2</formula>
    </cfRule>
  </conditionalFormatting>
  <conditionalFormatting sqref="Z10:Z11 AA11 Z6:Z7 AA7">
    <cfRule type="expression" dxfId="8" priority="85" stopIfTrue="1">
      <formula>$AK$10=1</formula>
    </cfRule>
    <cfRule type="expression" dxfId="7" priority="86" stopIfTrue="1">
      <formula>$AK$10=2</formula>
    </cfRule>
  </conditionalFormatting>
  <conditionalFormatting sqref="B6:C7">
    <cfRule type="expression" dxfId="6" priority="87" stopIfTrue="1">
      <formula>$AE$6=1</formula>
    </cfRule>
    <cfRule type="expression" dxfId="5" priority="88" stopIfTrue="1">
      <formula>$AE$6=2</formula>
    </cfRule>
  </conditionalFormatting>
  <conditionalFormatting sqref="V6 V7:W7">
    <cfRule type="expression" dxfId="4" priority="89" stopIfTrue="1">
      <formula>$AJ$6=1</formula>
    </cfRule>
    <cfRule type="expression" dxfId="3" priority="90" stopIfTrue="1">
      <formula>$AJ$6=2</formula>
    </cfRule>
  </conditionalFormatting>
  <conditionalFormatting sqref="W6">
    <cfRule type="expression" dxfId="2" priority="91" stopIfTrue="1">
      <formula>AJ6=1</formula>
    </cfRule>
    <cfRule type="expression" dxfId="1" priority="92" stopIfTrue="1">
      <formula>AJ6=2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8" scale="143" orientation="landscape" errors="blank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3"/>
  <sheetViews>
    <sheetView topLeftCell="B1" workbookViewId="0">
      <selection activeCell="E16" sqref="E16"/>
    </sheetView>
  </sheetViews>
  <sheetFormatPr defaultRowHeight="12.75" x14ac:dyDescent="0.25"/>
  <cols>
    <col min="1" max="1" width="0" hidden="1" customWidth="1"/>
    <col min="3" max="3" width="20.1328125" bestFit="1" customWidth="1"/>
    <col min="4" max="4" width="18.86328125" bestFit="1" customWidth="1"/>
    <col min="5" max="5" width="5.19921875" bestFit="1" customWidth="1"/>
  </cols>
  <sheetData>
    <row r="1" spans="1:5" x14ac:dyDescent="0.25">
      <c r="B1" t="s">
        <v>16</v>
      </c>
      <c r="C1" t="s">
        <v>0</v>
      </c>
      <c r="D1" t="s">
        <v>1</v>
      </c>
      <c r="E1" t="s">
        <v>2</v>
      </c>
    </row>
    <row r="2" spans="1:5" x14ac:dyDescent="0.25">
      <c r="A2" s="9"/>
      <c r="B2" s="9">
        <v>1101</v>
      </c>
      <c r="C2" t="s">
        <v>17</v>
      </c>
      <c r="D2" t="str">
        <f>PHONETIC(C2)</f>
        <v>アイウ　エオ</v>
      </c>
      <c r="E2">
        <v>1</v>
      </c>
    </row>
    <row r="3" spans="1:5" x14ac:dyDescent="0.25">
      <c r="A3" s="9"/>
      <c r="B3" s="9">
        <v>1102</v>
      </c>
      <c r="C3" t="s">
        <v>18</v>
      </c>
      <c r="D3" t="str">
        <f t="shared" ref="D3:D19" si="0">PHONETIC(C3)</f>
        <v>カキク　ケコ</v>
      </c>
      <c r="E3">
        <v>2</v>
      </c>
    </row>
    <row r="4" spans="1:5" x14ac:dyDescent="0.25">
      <c r="A4" s="9"/>
      <c r="B4" s="9">
        <v>1103</v>
      </c>
      <c r="C4" t="s">
        <v>19</v>
      </c>
      <c r="D4" t="str">
        <f t="shared" si="0"/>
        <v>サシス　セソ</v>
      </c>
      <c r="E4">
        <v>1</v>
      </c>
    </row>
    <row r="5" spans="1:5" x14ac:dyDescent="0.25">
      <c r="A5" s="9"/>
      <c r="B5" s="9">
        <v>1104</v>
      </c>
      <c r="C5" t="s">
        <v>20</v>
      </c>
      <c r="D5" t="str">
        <f t="shared" si="0"/>
        <v>タチツ　テト</v>
      </c>
      <c r="E5">
        <v>1</v>
      </c>
    </row>
    <row r="6" spans="1:5" x14ac:dyDescent="0.25">
      <c r="A6" s="9"/>
      <c r="B6" s="9">
        <v>1105</v>
      </c>
      <c r="C6" t="s">
        <v>21</v>
      </c>
      <c r="D6" t="str">
        <f t="shared" si="0"/>
        <v>ナニヌ　ネノ</v>
      </c>
      <c r="E6">
        <v>2</v>
      </c>
    </row>
    <row r="7" spans="1:5" x14ac:dyDescent="0.25">
      <c r="A7" s="9"/>
      <c r="B7" s="9">
        <v>1106</v>
      </c>
      <c r="C7" t="s">
        <v>22</v>
      </c>
      <c r="D7" t="str">
        <f t="shared" si="0"/>
        <v>ハヒフ　ヘホ</v>
      </c>
      <c r="E7">
        <v>1</v>
      </c>
    </row>
    <row r="8" spans="1:5" x14ac:dyDescent="0.25">
      <c r="A8" s="9"/>
      <c r="B8" s="9">
        <v>1107</v>
      </c>
      <c r="C8" t="s">
        <v>23</v>
      </c>
      <c r="D8" t="str">
        <f t="shared" si="0"/>
        <v>マミム　メモ</v>
      </c>
      <c r="E8">
        <v>2</v>
      </c>
    </row>
    <row r="9" spans="1:5" x14ac:dyDescent="0.25">
      <c r="A9" s="9"/>
      <c r="B9" s="9">
        <v>1108</v>
      </c>
      <c r="C9" t="s">
        <v>24</v>
      </c>
      <c r="D9" t="str">
        <f t="shared" si="0"/>
        <v>ヤイユ　エヨ</v>
      </c>
      <c r="E9">
        <v>1</v>
      </c>
    </row>
    <row r="10" spans="1:5" x14ac:dyDescent="0.25">
      <c r="A10" s="9"/>
      <c r="B10" s="9">
        <v>1109</v>
      </c>
      <c r="C10" t="s">
        <v>25</v>
      </c>
      <c r="D10" t="str">
        <f t="shared" si="0"/>
        <v>ラリル　レロ</v>
      </c>
      <c r="E10">
        <v>1</v>
      </c>
    </row>
    <row r="11" spans="1:5" x14ac:dyDescent="0.25">
      <c r="A11" s="9"/>
      <c r="B11" s="9">
        <v>1110</v>
      </c>
      <c r="C11" t="s">
        <v>26</v>
      </c>
      <c r="D11" t="str">
        <f t="shared" si="0"/>
        <v>ワイウ　エヲ</v>
      </c>
      <c r="E11">
        <v>2</v>
      </c>
    </row>
    <row r="12" spans="1:5" x14ac:dyDescent="0.25">
      <c r="A12" s="9"/>
      <c r="B12" s="9">
        <v>1111</v>
      </c>
      <c r="C12" t="s">
        <v>27</v>
      </c>
      <c r="D12" t="str">
        <f t="shared" si="0"/>
        <v>ガギグ　ゲゴ</v>
      </c>
      <c r="E12">
        <v>1</v>
      </c>
    </row>
    <row r="13" spans="1:5" x14ac:dyDescent="0.25">
      <c r="A13" s="9"/>
      <c r="B13" s="9">
        <v>1112</v>
      </c>
      <c r="C13" t="s">
        <v>28</v>
      </c>
      <c r="D13" t="str">
        <f t="shared" si="0"/>
        <v>ザジズ　ゼゾ</v>
      </c>
      <c r="E13">
        <v>1</v>
      </c>
    </row>
    <row r="14" spans="1:5" x14ac:dyDescent="0.25">
      <c r="A14" s="9"/>
      <c r="B14" s="9">
        <v>1113</v>
      </c>
      <c r="C14" t="s">
        <v>29</v>
      </c>
      <c r="D14" t="str">
        <f t="shared" si="0"/>
        <v>ダヂヅ　デド</v>
      </c>
      <c r="E14">
        <v>1</v>
      </c>
    </row>
    <row r="15" spans="1:5" x14ac:dyDescent="0.25">
      <c r="A15" s="9"/>
      <c r="B15" s="9">
        <v>1114</v>
      </c>
      <c r="C15" t="s">
        <v>30</v>
      </c>
      <c r="D15" t="str">
        <f t="shared" si="0"/>
        <v>パピプ　ペポ</v>
      </c>
      <c r="E15">
        <v>2</v>
      </c>
    </row>
    <row r="16" spans="1:5" x14ac:dyDescent="0.25">
      <c r="A16" s="9"/>
      <c r="B16" s="9">
        <v>1115</v>
      </c>
      <c r="D16" t="str">
        <f t="shared" si="0"/>
        <v/>
      </c>
    </row>
    <row r="17" spans="1:4" x14ac:dyDescent="0.25">
      <c r="A17" s="9"/>
      <c r="B17" s="9">
        <v>1116</v>
      </c>
      <c r="D17" t="str">
        <f t="shared" si="0"/>
        <v/>
      </c>
    </row>
    <row r="18" spans="1:4" x14ac:dyDescent="0.25">
      <c r="A18" s="9"/>
      <c r="B18" s="9">
        <v>1117</v>
      </c>
      <c r="D18" t="str">
        <f t="shared" si="0"/>
        <v/>
      </c>
    </row>
    <row r="19" spans="1:4" x14ac:dyDescent="0.25">
      <c r="A19" s="9"/>
      <c r="B19" s="9">
        <v>1118</v>
      </c>
      <c r="D19" t="str">
        <f t="shared" si="0"/>
        <v/>
      </c>
    </row>
    <row r="20" spans="1:4" x14ac:dyDescent="0.25">
      <c r="A20" s="9"/>
      <c r="B20" s="9">
        <v>1119</v>
      </c>
      <c r="D20" s="21"/>
    </row>
    <row r="21" spans="1:4" x14ac:dyDescent="0.25">
      <c r="A21" s="9"/>
      <c r="B21" s="9">
        <v>1120</v>
      </c>
      <c r="D21" s="21"/>
    </row>
    <row r="22" spans="1:4" x14ac:dyDescent="0.25">
      <c r="A22" s="9"/>
      <c r="B22" s="9">
        <v>1121</v>
      </c>
      <c r="D22" s="21"/>
    </row>
    <row r="23" spans="1:4" x14ac:dyDescent="0.25">
      <c r="A23" s="9"/>
      <c r="B23" s="9">
        <v>1122</v>
      </c>
      <c r="D23" s="21"/>
    </row>
    <row r="24" spans="1:4" x14ac:dyDescent="0.25">
      <c r="A24" s="9"/>
      <c r="B24" s="9">
        <v>1123</v>
      </c>
      <c r="D24" s="21"/>
    </row>
    <row r="25" spans="1:4" x14ac:dyDescent="0.25">
      <c r="A25" s="9"/>
      <c r="B25" s="9">
        <v>1124</v>
      </c>
      <c r="D25" s="21"/>
    </row>
    <row r="26" spans="1:4" x14ac:dyDescent="0.25">
      <c r="A26" s="9"/>
      <c r="B26" s="9">
        <v>1125</v>
      </c>
      <c r="D26" s="21"/>
    </row>
    <row r="27" spans="1:4" x14ac:dyDescent="0.25">
      <c r="A27" s="9"/>
      <c r="B27" s="9">
        <v>1126</v>
      </c>
      <c r="D27" s="22"/>
    </row>
    <row r="28" spans="1:4" x14ac:dyDescent="0.25">
      <c r="A28" s="9"/>
      <c r="B28" s="9">
        <v>1127</v>
      </c>
      <c r="D28" s="21"/>
    </row>
    <row r="29" spans="1:4" x14ac:dyDescent="0.25">
      <c r="A29" s="9"/>
      <c r="B29" s="9">
        <v>1128</v>
      </c>
      <c r="D29" s="21"/>
    </row>
    <row r="30" spans="1:4" x14ac:dyDescent="0.25">
      <c r="A30" s="9"/>
      <c r="B30" s="9">
        <v>1129</v>
      </c>
      <c r="D30" s="21"/>
    </row>
    <row r="31" spans="1:4" x14ac:dyDescent="0.25">
      <c r="A31" s="9"/>
      <c r="B31" s="9">
        <v>1130</v>
      </c>
      <c r="D31" s="21"/>
    </row>
    <row r="32" spans="1:4" x14ac:dyDescent="0.25">
      <c r="A32" s="9"/>
      <c r="B32" s="9">
        <v>1131</v>
      </c>
      <c r="D32" s="21"/>
    </row>
    <row r="33" spans="1:4" x14ac:dyDescent="0.25">
      <c r="A33" s="9"/>
      <c r="B33" s="9">
        <v>1132</v>
      </c>
      <c r="D33" s="21"/>
    </row>
    <row r="34" spans="1:4" x14ac:dyDescent="0.25">
      <c r="A34" s="9"/>
      <c r="B34" s="9">
        <v>1133</v>
      </c>
      <c r="D34" s="21"/>
    </row>
    <row r="35" spans="1:4" x14ac:dyDescent="0.25">
      <c r="A35" s="9"/>
      <c r="B35" s="9">
        <v>1134</v>
      </c>
      <c r="D35" s="21"/>
    </row>
    <row r="36" spans="1:4" x14ac:dyDescent="0.25">
      <c r="A36" s="9"/>
      <c r="B36" s="9">
        <v>1135</v>
      </c>
      <c r="D36" s="21"/>
    </row>
    <row r="37" spans="1:4" x14ac:dyDescent="0.25">
      <c r="A37" s="9"/>
      <c r="B37" s="9">
        <v>1136</v>
      </c>
      <c r="D37" s="21"/>
    </row>
    <row r="38" spans="1:4" x14ac:dyDescent="0.25">
      <c r="A38" s="9"/>
      <c r="B38" s="9">
        <v>1137</v>
      </c>
      <c r="D38" s="21"/>
    </row>
    <row r="39" spans="1:4" x14ac:dyDescent="0.25">
      <c r="A39" s="9"/>
      <c r="B39" s="9">
        <v>1138</v>
      </c>
      <c r="D39" s="21"/>
    </row>
    <row r="40" spans="1:4" x14ac:dyDescent="0.25">
      <c r="A40" s="9"/>
      <c r="B40" s="9">
        <v>1139</v>
      </c>
      <c r="C40" s="27"/>
      <c r="D40" s="21"/>
    </row>
    <row r="41" spans="1:4" x14ac:dyDescent="0.25">
      <c r="A41" s="9"/>
      <c r="B41" s="9">
        <v>1140</v>
      </c>
      <c r="C41" s="27"/>
      <c r="D41" s="21"/>
    </row>
    <row r="42" spans="1:4" x14ac:dyDescent="0.25">
      <c r="A42" s="9"/>
      <c r="B42" s="9">
        <v>1141</v>
      </c>
      <c r="C42" s="27"/>
      <c r="D42" s="21"/>
    </row>
    <row r="43" spans="1:4" x14ac:dyDescent="0.25">
      <c r="A43" s="9"/>
      <c r="B43" s="9">
        <v>1142</v>
      </c>
      <c r="C43" s="27"/>
      <c r="D43" s="21"/>
    </row>
    <row r="44" spans="1:4" x14ac:dyDescent="0.25">
      <c r="A44" s="9"/>
      <c r="B44" s="9">
        <v>1143</v>
      </c>
      <c r="C44" s="27"/>
      <c r="D44" s="21"/>
    </row>
    <row r="45" spans="1:4" x14ac:dyDescent="0.25">
      <c r="A45" s="9"/>
      <c r="B45" s="9">
        <v>1144</v>
      </c>
      <c r="C45" s="27"/>
      <c r="D45" s="21"/>
    </row>
    <row r="46" spans="1:4" x14ac:dyDescent="0.25">
      <c r="A46" s="9"/>
      <c r="B46" s="9">
        <v>1145</v>
      </c>
      <c r="C46" s="27"/>
      <c r="D46" s="21"/>
    </row>
    <row r="47" spans="1:4" x14ac:dyDescent="0.25">
      <c r="A47" s="9"/>
      <c r="B47" s="9">
        <v>1146</v>
      </c>
      <c r="C47" s="27"/>
      <c r="D47" s="21"/>
    </row>
    <row r="48" spans="1:4" x14ac:dyDescent="0.25">
      <c r="A48" s="9"/>
      <c r="B48" s="9">
        <v>1147</v>
      </c>
      <c r="C48" s="27"/>
      <c r="D48" s="21"/>
    </row>
    <row r="49" spans="1:4" x14ac:dyDescent="0.25">
      <c r="A49" s="9"/>
      <c r="B49" s="9">
        <v>1148</v>
      </c>
      <c r="C49" s="27"/>
      <c r="D49" s="21"/>
    </row>
    <row r="50" spans="1:4" x14ac:dyDescent="0.25">
      <c r="A50" s="9"/>
      <c r="B50" s="9">
        <v>1149</v>
      </c>
      <c r="C50" s="27"/>
      <c r="D50" s="21"/>
    </row>
    <row r="51" spans="1:4" x14ac:dyDescent="0.25">
      <c r="A51" s="9"/>
      <c r="B51" s="9">
        <v>1150</v>
      </c>
      <c r="C51" s="27"/>
      <c r="D51" s="21"/>
    </row>
    <row r="52" spans="1:4" x14ac:dyDescent="0.25">
      <c r="A52" s="9"/>
      <c r="B52" s="9">
        <v>1201</v>
      </c>
      <c r="D52" s="21"/>
    </row>
    <row r="53" spans="1:4" x14ac:dyDescent="0.25">
      <c r="A53" s="9"/>
      <c r="B53" s="9">
        <v>1202</v>
      </c>
      <c r="D53" s="21"/>
    </row>
    <row r="54" spans="1:4" x14ac:dyDescent="0.25">
      <c r="A54" s="9"/>
      <c r="B54" s="9">
        <v>1203</v>
      </c>
      <c r="D54" s="21"/>
    </row>
    <row r="55" spans="1:4" x14ac:dyDescent="0.25">
      <c r="A55" s="9"/>
      <c r="B55" s="9">
        <v>1204</v>
      </c>
      <c r="D55" s="21"/>
    </row>
    <row r="56" spans="1:4" x14ac:dyDescent="0.25">
      <c r="A56" s="9"/>
      <c r="B56" s="9">
        <v>1205</v>
      </c>
      <c r="D56" s="21"/>
    </row>
    <row r="57" spans="1:4" x14ac:dyDescent="0.25">
      <c r="A57" s="9"/>
      <c r="B57" s="9">
        <v>1206</v>
      </c>
      <c r="D57" s="21"/>
    </row>
    <row r="58" spans="1:4" x14ac:dyDescent="0.25">
      <c r="A58" s="9"/>
      <c r="B58" s="9">
        <v>1207</v>
      </c>
      <c r="D58" s="21"/>
    </row>
    <row r="59" spans="1:4" x14ac:dyDescent="0.25">
      <c r="A59" s="9"/>
      <c r="B59" s="9">
        <v>1208</v>
      </c>
      <c r="D59" s="21"/>
    </row>
    <row r="60" spans="1:4" x14ac:dyDescent="0.25">
      <c r="A60" s="9"/>
      <c r="B60" s="9">
        <v>1209</v>
      </c>
      <c r="D60" s="21"/>
    </row>
    <row r="61" spans="1:4" x14ac:dyDescent="0.25">
      <c r="A61" s="9"/>
      <c r="B61" s="9">
        <v>1210</v>
      </c>
      <c r="C61" s="27"/>
      <c r="D61" s="21"/>
    </row>
    <row r="62" spans="1:4" x14ac:dyDescent="0.25">
      <c r="A62" s="9"/>
      <c r="B62" s="9">
        <v>1211</v>
      </c>
      <c r="C62" s="27"/>
      <c r="D62" s="21"/>
    </row>
    <row r="63" spans="1:4" x14ac:dyDescent="0.25">
      <c r="A63" s="9"/>
      <c r="B63" s="9">
        <v>1212</v>
      </c>
      <c r="C63" s="27"/>
      <c r="D63" s="21"/>
    </row>
    <row r="64" spans="1:4" x14ac:dyDescent="0.25">
      <c r="A64" s="9"/>
      <c r="B64" s="9">
        <v>1213</v>
      </c>
      <c r="C64" s="27"/>
      <c r="D64" s="21"/>
    </row>
    <row r="65" spans="1:4" x14ac:dyDescent="0.25">
      <c r="A65" s="9"/>
      <c r="B65" s="9">
        <v>1214</v>
      </c>
      <c r="C65" s="27"/>
      <c r="D65" s="21"/>
    </row>
    <row r="66" spans="1:4" x14ac:dyDescent="0.25">
      <c r="A66" s="9"/>
      <c r="B66" s="9">
        <v>1215</v>
      </c>
      <c r="C66" s="27"/>
      <c r="D66" s="21"/>
    </row>
    <row r="67" spans="1:4" x14ac:dyDescent="0.25">
      <c r="A67" s="9"/>
      <c r="B67" s="9">
        <v>1216</v>
      </c>
      <c r="C67" s="27"/>
      <c r="D67" s="21"/>
    </row>
    <row r="68" spans="1:4" x14ac:dyDescent="0.25">
      <c r="A68" s="9"/>
      <c r="B68" s="9">
        <v>1217</v>
      </c>
      <c r="C68" s="27"/>
      <c r="D68" s="21"/>
    </row>
    <row r="69" spans="1:4" x14ac:dyDescent="0.25">
      <c r="A69" s="9"/>
      <c r="B69" s="9">
        <v>1218</v>
      </c>
      <c r="C69" s="27"/>
      <c r="D69" s="21"/>
    </row>
    <row r="70" spans="1:4" x14ac:dyDescent="0.25">
      <c r="A70" s="9"/>
      <c r="B70" s="9">
        <v>1219</v>
      </c>
      <c r="C70" s="27"/>
      <c r="D70" s="21"/>
    </row>
    <row r="71" spans="1:4" x14ac:dyDescent="0.25">
      <c r="A71" s="9"/>
      <c r="B71" s="9">
        <v>1220</v>
      </c>
      <c r="C71" s="27"/>
      <c r="D71" s="21"/>
    </row>
    <row r="72" spans="1:4" x14ac:dyDescent="0.25">
      <c r="A72" s="9"/>
      <c r="B72" s="9">
        <v>1221</v>
      </c>
      <c r="C72" s="27"/>
      <c r="D72" s="21"/>
    </row>
    <row r="73" spans="1:4" x14ac:dyDescent="0.25">
      <c r="A73" s="9"/>
      <c r="B73" s="9">
        <v>1222</v>
      </c>
      <c r="C73" s="27"/>
      <c r="D73" s="21"/>
    </row>
    <row r="74" spans="1:4" x14ac:dyDescent="0.25">
      <c r="A74" s="9"/>
      <c r="B74" s="9">
        <v>1223</v>
      </c>
      <c r="C74" s="27"/>
      <c r="D74" s="21"/>
    </row>
    <row r="75" spans="1:4" x14ac:dyDescent="0.25">
      <c r="A75" s="9"/>
      <c r="B75" s="9">
        <v>1224</v>
      </c>
      <c r="C75" s="27"/>
      <c r="D75" s="21"/>
    </row>
    <row r="76" spans="1:4" x14ac:dyDescent="0.25">
      <c r="A76" s="9"/>
      <c r="B76" s="9">
        <v>1225</v>
      </c>
      <c r="C76" s="27"/>
      <c r="D76" s="21"/>
    </row>
    <row r="77" spans="1:4" x14ac:dyDescent="0.25">
      <c r="A77" s="9"/>
      <c r="B77" s="9">
        <v>1226</v>
      </c>
      <c r="C77" s="27"/>
      <c r="D77" s="21"/>
    </row>
    <row r="78" spans="1:4" x14ac:dyDescent="0.25">
      <c r="A78" s="9"/>
      <c r="B78" s="9">
        <v>1227</v>
      </c>
      <c r="C78" s="27"/>
      <c r="D78" s="21"/>
    </row>
    <row r="79" spans="1:4" x14ac:dyDescent="0.25">
      <c r="A79" s="9"/>
      <c r="B79" s="9">
        <v>1228</v>
      </c>
      <c r="C79" s="27"/>
      <c r="D79" s="21"/>
    </row>
    <row r="80" spans="1:4" x14ac:dyDescent="0.25">
      <c r="A80" s="9"/>
      <c r="B80" s="9">
        <v>1229</v>
      </c>
      <c r="C80" s="27"/>
      <c r="D80" s="21"/>
    </row>
    <row r="81" spans="1:4" x14ac:dyDescent="0.25">
      <c r="A81" s="9"/>
      <c r="B81" s="9">
        <v>1230</v>
      </c>
      <c r="C81" s="27"/>
      <c r="D81" s="21"/>
    </row>
    <row r="82" spans="1:4" x14ac:dyDescent="0.25">
      <c r="A82" s="9"/>
      <c r="B82" s="9">
        <v>1231</v>
      </c>
      <c r="C82" s="27"/>
      <c r="D82" s="21"/>
    </row>
    <row r="83" spans="1:4" x14ac:dyDescent="0.25">
      <c r="A83" s="9"/>
      <c r="B83" s="9">
        <v>1232</v>
      </c>
      <c r="C83" s="27"/>
      <c r="D83" s="21"/>
    </row>
    <row r="84" spans="1:4" x14ac:dyDescent="0.25">
      <c r="A84" s="9"/>
      <c r="B84" s="9">
        <v>1233</v>
      </c>
      <c r="C84" s="27"/>
      <c r="D84" s="21"/>
    </row>
    <row r="85" spans="1:4" x14ac:dyDescent="0.25">
      <c r="A85" s="9"/>
      <c r="B85" s="9">
        <v>1234</v>
      </c>
      <c r="C85" s="47"/>
      <c r="D85" s="21"/>
    </row>
    <row r="86" spans="1:4" x14ac:dyDescent="0.25">
      <c r="A86" s="9"/>
      <c r="B86" s="9">
        <v>1235</v>
      </c>
      <c r="D86" s="21"/>
    </row>
    <row r="87" spans="1:4" x14ac:dyDescent="0.25">
      <c r="A87" s="9"/>
      <c r="B87" s="9">
        <v>1236</v>
      </c>
      <c r="D87" s="21"/>
    </row>
    <row r="88" spans="1:4" x14ac:dyDescent="0.25">
      <c r="A88" s="9"/>
      <c r="B88" s="9">
        <v>1237</v>
      </c>
      <c r="D88" s="21"/>
    </row>
    <row r="89" spans="1:4" x14ac:dyDescent="0.25">
      <c r="A89" s="9"/>
      <c r="B89" s="9">
        <v>1238</v>
      </c>
      <c r="D89" s="21"/>
    </row>
    <row r="90" spans="1:4" x14ac:dyDescent="0.25">
      <c r="A90" s="9"/>
      <c r="B90" s="9">
        <v>1239</v>
      </c>
      <c r="D90" s="21"/>
    </row>
    <row r="91" spans="1:4" x14ac:dyDescent="0.25">
      <c r="A91" s="9"/>
      <c r="B91" s="9">
        <v>1240</v>
      </c>
      <c r="D91" s="21"/>
    </row>
    <row r="92" spans="1:4" x14ac:dyDescent="0.25">
      <c r="A92" s="9"/>
      <c r="B92" s="9">
        <v>1241</v>
      </c>
      <c r="C92" s="27"/>
      <c r="D92" s="21"/>
    </row>
    <row r="93" spans="1:4" x14ac:dyDescent="0.25">
      <c r="A93" s="9"/>
      <c r="B93" s="9">
        <v>1242</v>
      </c>
      <c r="C93" s="27"/>
      <c r="D93" s="21"/>
    </row>
    <row r="94" spans="1:4" x14ac:dyDescent="0.25">
      <c r="A94" s="9"/>
      <c r="B94" s="9">
        <v>1243</v>
      </c>
      <c r="C94" s="27"/>
      <c r="D94" s="21"/>
    </row>
    <row r="95" spans="1:4" x14ac:dyDescent="0.25">
      <c r="A95" s="9"/>
      <c r="B95" s="9">
        <v>1244</v>
      </c>
      <c r="C95" s="27"/>
      <c r="D95" s="21"/>
    </row>
    <row r="96" spans="1:4" x14ac:dyDescent="0.25">
      <c r="A96" s="9"/>
      <c r="B96" s="9">
        <v>1245</v>
      </c>
      <c r="C96" s="27"/>
      <c r="D96" s="21"/>
    </row>
    <row r="97" spans="1:4" x14ac:dyDescent="0.25">
      <c r="A97" s="9"/>
      <c r="B97" s="9">
        <v>1246</v>
      </c>
      <c r="C97" s="27"/>
      <c r="D97" s="21"/>
    </row>
    <row r="98" spans="1:4" x14ac:dyDescent="0.25">
      <c r="A98" s="9"/>
      <c r="B98" s="9">
        <v>1247</v>
      </c>
      <c r="C98" s="27"/>
      <c r="D98" s="21"/>
    </row>
    <row r="99" spans="1:4" x14ac:dyDescent="0.25">
      <c r="A99" s="9"/>
      <c r="B99" s="9">
        <v>1248</v>
      </c>
      <c r="C99" s="27"/>
      <c r="D99" s="21"/>
    </row>
    <row r="100" spans="1:4" x14ac:dyDescent="0.25">
      <c r="A100" s="9"/>
      <c r="B100" s="9">
        <v>1249</v>
      </c>
      <c r="C100" s="27"/>
      <c r="D100" s="21"/>
    </row>
    <row r="101" spans="1:4" x14ac:dyDescent="0.25">
      <c r="A101" s="9"/>
      <c r="B101" s="9">
        <v>1250</v>
      </c>
      <c r="C101" s="27"/>
      <c r="D101" s="21"/>
    </row>
    <row r="102" spans="1:4" x14ac:dyDescent="0.25">
      <c r="A102" s="9"/>
      <c r="B102" s="9"/>
      <c r="C102" s="27"/>
      <c r="D102" s="21"/>
    </row>
    <row r="103" spans="1:4" x14ac:dyDescent="0.25">
      <c r="A103" s="9"/>
      <c r="B103" s="9"/>
      <c r="C103" s="27"/>
      <c r="D103" s="21"/>
    </row>
    <row r="104" spans="1:4" x14ac:dyDescent="0.25">
      <c r="A104" s="9"/>
      <c r="B104" s="9"/>
      <c r="C104" s="27"/>
      <c r="D104" s="21"/>
    </row>
    <row r="105" spans="1:4" x14ac:dyDescent="0.25">
      <c r="A105" s="9"/>
      <c r="B105" s="9"/>
      <c r="C105" s="27"/>
      <c r="D105" s="21"/>
    </row>
    <row r="106" spans="1:4" x14ac:dyDescent="0.25">
      <c r="A106" s="9"/>
      <c r="B106" s="9"/>
      <c r="C106" s="27"/>
      <c r="D106" s="21"/>
    </row>
    <row r="107" spans="1:4" x14ac:dyDescent="0.25">
      <c r="A107" s="9"/>
      <c r="B107" s="9"/>
      <c r="C107" s="47"/>
      <c r="D107" s="21"/>
    </row>
    <row r="108" spans="1:4" x14ac:dyDescent="0.25">
      <c r="A108" s="9"/>
      <c r="B108" s="9"/>
      <c r="D108" s="21"/>
    </row>
    <row r="109" spans="1:4" x14ac:dyDescent="0.25">
      <c r="A109" s="9"/>
      <c r="B109" s="9"/>
      <c r="D109" s="21"/>
    </row>
    <row r="110" spans="1:4" x14ac:dyDescent="0.25">
      <c r="A110" s="9"/>
      <c r="B110" s="9"/>
      <c r="D110" s="21"/>
    </row>
    <row r="111" spans="1:4" x14ac:dyDescent="0.25">
      <c r="A111" s="9"/>
      <c r="B111" s="9"/>
      <c r="D111" s="21"/>
    </row>
    <row r="112" spans="1:4" x14ac:dyDescent="0.25">
      <c r="A112" s="9"/>
      <c r="B112" s="9"/>
      <c r="D112" s="21"/>
    </row>
    <row r="113" spans="1:4" x14ac:dyDescent="0.25">
      <c r="A113" s="9"/>
      <c r="B113" s="9"/>
      <c r="D113" s="21"/>
    </row>
    <row r="114" spans="1:4" x14ac:dyDescent="0.25">
      <c r="A114" s="9"/>
      <c r="B114" s="9"/>
      <c r="D114" s="21"/>
    </row>
    <row r="115" spans="1:4" x14ac:dyDescent="0.25">
      <c r="A115" s="9"/>
      <c r="B115" s="9"/>
      <c r="D115" s="21"/>
    </row>
    <row r="116" spans="1:4" x14ac:dyDescent="0.25">
      <c r="A116" s="9"/>
      <c r="B116" s="9"/>
      <c r="D116" s="21"/>
    </row>
    <row r="117" spans="1:4" x14ac:dyDescent="0.25">
      <c r="A117" s="9"/>
      <c r="B117" s="9"/>
      <c r="D117" s="21"/>
    </row>
    <row r="118" spans="1:4" x14ac:dyDescent="0.25">
      <c r="A118" s="9"/>
      <c r="B118" s="9"/>
      <c r="D118" s="21"/>
    </row>
    <row r="119" spans="1:4" x14ac:dyDescent="0.25">
      <c r="A119" s="9"/>
      <c r="B119" s="9"/>
      <c r="D119" s="21"/>
    </row>
    <row r="120" spans="1:4" x14ac:dyDescent="0.25">
      <c r="A120" s="9"/>
      <c r="B120" s="9"/>
      <c r="D120" s="21"/>
    </row>
    <row r="121" spans="1:4" x14ac:dyDescent="0.25">
      <c r="A121" s="9"/>
      <c r="B121" s="9"/>
      <c r="D121" s="21"/>
    </row>
    <row r="122" spans="1:4" x14ac:dyDescent="0.25">
      <c r="A122" s="9"/>
      <c r="B122" s="9"/>
      <c r="D122" s="21"/>
    </row>
    <row r="123" spans="1:4" x14ac:dyDescent="0.25">
      <c r="A123" s="9"/>
      <c r="B123" s="9"/>
      <c r="D123" s="21"/>
    </row>
    <row r="124" spans="1:4" x14ac:dyDescent="0.25">
      <c r="A124" s="9"/>
      <c r="B124" s="9"/>
      <c r="D124" s="21"/>
    </row>
    <row r="125" spans="1:4" x14ac:dyDescent="0.25">
      <c r="A125" s="9"/>
      <c r="B125" s="9"/>
      <c r="D125" s="21"/>
    </row>
    <row r="126" spans="1:4" x14ac:dyDescent="0.25">
      <c r="A126" s="9"/>
      <c r="B126" s="9"/>
      <c r="D126" s="21"/>
    </row>
    <row r="127" spans="1:4" x14ac:dyDescent="0.25">
      <c r="A127" s="9"/>
      <c r="B127" s="9"/>
      <c r="D127" s="21"/>
    </row>
    <row r="128" spans="1:4" x14ac:dyDescent="0.25">
      <c r="A128" s="9"/>
      <c r="B128" s="9"/>
      <c r="D128" s="21"/>
    </row>
    <row r="129" spans="1:4" x14ac:dyDescent="0.25">
      <c r="A129" s="9"/>
      <c r="B129" s="9"/>
      <c r="D129" s="21"/>
    </row>
    <row r="130" spans="1:4" x14ac:dyDescent="0.25">
      <c r="A130" s="9"/>
      <c r="B130" s="9"/>
      <c r="D130" s="21"/>
    </row>
    <row r="131" spans="1:4" x14ac:dyDescent="0.25">
      <c r="A131" s="9"/>
      <c r="B131" s="9"/>
      <c r="D131" s="21"/>
    </row>
    <row r="132" spans="1:4" x14ac:dyDescent="0.25">
      <c r="A132" s="9"/>
      <c r="B132" s="9"/>
      <c r="D132" s="21"/>
    </row>
    <row r="133" spans="1:4" x14ac:dyDescent="0.25">
      <c r="A133" s="9"/>
      <c r="B133" s="9"/>
      <c r="D133" s="21"/>
    </row>
    <row r="134" spans="1:4" x14ac:dyDescent="0.25">
      <c r="A134" s="9"/>
      <c r="B134" s="9"/>
      <c r="D134" s="21"/>
    </row>
    <row r="135" spans="1:4" x14ac:dyDescent="0.25">
      <c r="A135" s="9"/>
      <c r="B135" s="9"/>
      <c r="D135" s="21"/>
    </row>
    <row r="136" spans="1:4" x14ac:dyDescent="0.25">
      <c r="A136" s="9"/>
      <c r="B136" s="9"/>
      <c r="D136" s="21"/>
    </row>
    <row r="137" spans="1:4" x14ac:dyDescent="0.25">
      <c r="A137" s="9"/>
      <c r="B137" s="9"/>
      <c r="D137" s="21"/>
    </row>
    <row r="138" spans="1:4" x14ac:dyDescent="0.25">
      <c r="A138" s="9"/>
      <c r="B138" s="9"/>
      <c r="D138" s="21"/>
    </row>
    <row r="139" spans="1:4" x14ac:dyDescent="0.25">
      <c r="A139" s="9"/>
      <c r="B139" s="9"/>
      <c r="D139" s="21"/>
    </row>
    <row r="140" spans="1:4" x14ac:dyDescent="0.25">
      <c r="A140" s="9"/>
      <c r="B140" s="9"/>
      <c r="D140" s="21"/>
    </row>
    <row r="141" spans="1:4" x14ac:dyDescent="0.25">
      <c r="A141" s="9"/>
      <c r="B141" s="9"/>
      <c r="D141" s="21"/>
    </row>
    <row r="142" spans="1:4" x14ac:dyDescent="0.25">
      <c r="A142" s="9"/>
      <c r="B142" s="9"/>
      <c r="D142" s="21"/>
    </row>
    <row r="143" spans="1:4" x14ac:dyDescent="0.25">
      <c r="A143" s="9"/>
      <c r="B143" s="9"/>
      <c r="D143" s="21"/>
    </row>
    <row r="144" spans="1:4" x14ac:dyDescent="0.25">
      <c r="A144" s="9"/>
      <c r="B144" s="9"/>
      <c r="D144" s="21"/>
    </row>
    <row r="145" spans="1:4" x14ac:dyDescent="0.25">
      <c r="A145" s="9"/>
      <c r="B145" s="9"/>
      <c r="D145" s="21"/>
    </row>
    <row r="146" spans="1:4" x14ac:dyDescent="0.25">
      <c r="A146" s="9"/>
      <c r="B146" s="9"/>
      <c r="D146" s="21"/>
    </row>
    <row r="147" spans="1:4" x14ac:dyDescent="0.25">
      <c r="A147" s="9"/>
      <c r="B147" s="9"/>
      <c r="D147" s="21"/>
    </row>
    <row r="148" spans="1:4" x14ac:dyDescent="0.25">
      <c r="A148" s="9"/>
      <c r="B148" s="9"/>
      <c r="D148" s="21"/>
    </row>
    <row r="149" spans="1:4" x14ac:dyDescent="0.25">
      <c r="A149" s="9"/>
      <c r="B149" s="9"/>
      <c r="D149" s="21"/>
    </row>
    <row r="150" spans="1:4" x14ac:dyDescent="0.25">
      <c r="A150" s="9"/>
      <c r="B150" s="9"/>
      <c r="D150" s="21"/>
    </row>
    <row r="151" spans="1:4" x14ac:dyDescent="0.25">
      <c r="A151" s="9"/>
      <c r="B151" s="9"/>
      <c r="D151" s="21"/>
    </row>
    <row r="152" spans="1:4" x14ac:dyDescent="0.25">
      <c r="A152" s="9"/>
      <c r="B152" s="9"/>
      <c r="D152" s="21"/>
    </row>
    <row r="153" spans="1:4" x14ac:dyDescent="0.25">
      <c r="A153" s="9"/>
      <c r="B153" s="9"/>
      <c r="D153" s="21"/>
    </row>
    <row r="154" spans="1:4" x14ac:dyDescent="0.25">
      <c r="A154" s="9"/>
      <c r="B154" s="9"/>
      <c r="D154" s="21"/>
    </row>
    <row r="155" spans="1:4" x14ac:dyDescent="0.25">
      <c r="A155" s="9"/>
      <c r="B155" s="9"/>
      <c r="D155" s="21"/>
    </row>
    <row r="156" spans="1:4" x14ac:dyDescent="0.25">
      <c r="A156" s="9"/>
      <c r="B156" s="9"/>
      <c r="D156" s="21"/>
    </row>
    <row r="157" spans="1:4" x14ac:dyDescent="0.25">
      <c r="A157" s="9"/>
      <c r="B157" s="9"/>
      <c r="D157" s="22"/>
    </row>
    <row r="158" spans="1:4" x14ac:dyDescent="0.25">
      <c r="A158" s="9"/>
      <c r="B158" s="9"/>
      <c r="D158" s="21"/>
    </row>
    <row r="159" spans="1:4" x14ac:dyDescent="0.25">
      <c r="A159" s="9"/>
      <c r="B159" s="9"/>
      <c r="D159" s="21"/>
    </row>
    <row r="160" spans="1:4" x14ac:dyDescent="0.25">
      <c r="A160" s="9"/>
      <c r="B160" s="9"/>
      <c r="D160" s="21"/>
    </row>
    <row r="161" spans="1:4" x14ac:dyDescent="0.25">
      <c r="A161" s="9"/>
      <c r="B161" s="9"/>
      <c r="D161" s="21"/>
    </row>
    <row r="162" spans="1:4" x14ac:dyDescent="0.25">
      <c r="A162" s="9"/>
      <c r="B162" s="9"/>
      <c r="D162" s="21"/>
    </row>
    <row r="163" spans="1:4" x14ac:dyDescent="0.25">
      <c r="A163" s="9"/>
      <c r="B163" s="9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5"/>
  <sheetViews>
    <sheetView workbookViewId="0">
      <selection activeCell="F4" sqref="F4"/>
    </sheetView>
  </sheetViews>
  <sheetFormatPr defaultRowHeight="12.75" x14ac:dyDescent="0.25"/>
  <cols>
    <col min="3" max="3" width="5.46484375" bestFit="1" customWidth="1"/>
    <col min="4" max="4" width="5.46484375" customWidth="1"/>
    <col min="5" max="5" width="12.33203125" bestFit="1" customWidth="1"/>
    <col min="6" max="6" width="16.46484375" customWidth="1"/>
  </cols>
  <sheetData>
    <row r="1" spans="1:7" x14ac:dyDescent="0.25">
      <c r="A1" t="s">
        <v>7</v>
      </c>
      <c r="B1">
        <f>入力欄!B4</f>
        <v>1</v>
      </c>
      <c r="C1" s="12">
        <f>B1*1000</f>
        <v>1000</v>
      </c>
      <c r="D1" s="12"/>
    </row>
    <row r="2" spans="1:7" x14ac:dyDescent="0.25">
      <c r="A2" t="s">
        <v>8</v>
      </c>
      <c r="B2">
        <f>IF(入力欄!D4=1,1,IF(入力欄!D4=2,2,IF(入力欄!D4=3,3,IF(入力欄!D4=4,4))))</f>
        <v>1</v>
      </c>
      <c r="C2" s="12">
        <f>B2*100</f>
        <v>100</v>
      </c>
      <c r="D2" s="12"/>
    </row>
    <row r="3" spans="1:7" x14ac:dyDescent="0.25">
      <c r="C3" t="s">
        <v>9</v>
      </c>
      <c r="E3" t="s">
        <v>0</v>
      </c>
      <c r="F3" t="s">
        <v>10</v>
      </c>
      <c r="G3" t="s">
        <v>2</v>
      </c>
    </row>
    <row r="4" spans="1:7" x14ac:dyDescent="0.25">
      <c r="A4">
        <v>1</v>
      </c>
      <c r="B4" s="11">
        <f>入力欄!B15</f>
        <v>1</v>
      </c>
      <c r="C4" s="11">
        <f>$C$1+$C$2+B4</f>
        <v>1101</v>
      </c>
      <c r="D4" s="11" t="str">
        <f>RIGHT(C4,2)</f>
        <v>01</v>
      </c>
      <c r="E4" t="str">
        <f>IF(D4="00","",VLOOKUP(C4,'学年(混合)'!$B$1:$E$163,2,0))</f>
        <v>あいう　えお</v>
      </c>
      <c r="F4" t="str">
        <f>IF(D4="00","",VLOOKUP(C4,'学年(混合)'!$B$1:$E$163,3,0))</f>
        <v>アイウ　エオ</v>
      </c>
      <c r="G4">
        <f>VLOOKUP(C4,'学年(混合)'!$B$1:$E$163,4,0)</f>
        <v>1</v>
      </c>
    </row>
    <row r="5" spans="1:7" x14ac:dyDescent="0.25">
      <c r="A5">
        <v>2</v>
      </c>
      <c r="B5" s="11">
        <f>入力欄!B14</f>
        <v>2</v>
      </c>
      <c r="C5" s="11">
        <f t="shared" ref="C5:C45" si="0">$C$1+$C$2+B5</f>
        <v>1102</v>
      </c>
      <c r="D5" s="11" t="str">
        <f t="shared" ref="D5:D45" si="1">RIGHT(C5,2)</f>
        <v>02</v>
      </c>
      <c r="E5" t="str">
        <f>IF(D5="00","",VLOOKUP(C5,'学年(混合)'!$B$1:$E$163,2,0))</f>
        <v>かきく　けこ</v>
      </c>
      <c r="F5" t="str">
        <f>IF(D5="00","",VLOOKUP(C5,'学年(混合)'!$B$1:$E$163,3,0))</f>
        <v>カキク　ケコ</v>
      </c>
      <c r="G5">
        <f>VLOOKUP(C5,'学年(混合)'!$B$1:$E$163,4,0)</f>
        <v>2</v>
      </c>
    </row>
    <row r="6" spans="1:7" x14ac:dyDescent="0.25">
      <c r="A6">
        <v>3</v>
      </c>
      <c r="B6" s="11">
        <f>入力欄!B13</f>
        <v>3</v>
      </c>
      <c r="C6" s="11">
        <f t="shared" si="0"/>
        <v>1103</v>
      </c>
      <c r="D6" s="11" t="str">
        <f t="shared" si="1"/>
        <v>03</v>
      </c>
      <c r="E6" t="str">
        <f>IF(D6="00","",VLOOKUP(C6,'学年(混合)'!$B$1:$E$163,2,0))</f>
        <v>さしす　せそ</v>
      </c>
      <c r="F6" t="str">
        <f>IF(D6="00","",VLOOKUP(C6,'学年(混合)'!$B$1:$E$163,3,0))</f>
        <v>サシス　セソ</v>
      </c>
      <c r="G6">
        <f>VLOOKUP(C6,'学年(混合)'!$B$1:$E$163,4,0)</f>
        <v>1</v>
      </c>
    </row>
    <row r="7" spans="1:7" x14ac:dyDescent="0.25">
      <c r="A7">
        <v>4</v>
      </c>
      <c r="B7" s="11">
        <f>入力欄!B12</f>
        <v>0</v>
      </c>
      <c r="C7" s="11">
        <f t="shared" si="0"/>
        <v>1100</v>
      </c>
      <c r="D7" s="11" t="str">
        <f t="shared" si="1"/>
        <v>00</v>
      </c>
      <c r="E7" t="str">
        <f>IF(D7="00","",VLOOKUP(C7,'学年(混合)'!$B$1:$E$163,2,0))</f>
        <v/>
      </c>
      <c r="F7" t="str">
        <f>IF(D7="00","",VLOOKUP(C7,'学年(混合)'!$B$1:$E$163,3,0))</f>
        <v/>
      </c>
      <c r="G7" t="e">
        <f>VLOOKUP(C7,'学年(混合)'!$B$1:$E$163,4,0)</f>
        <v>#N/A</v>
      </c>
    </row>
    <row r="8" spans="1:7" x14ac:dyDescent="0.25">
      <c r="A8">
        <v>5</v>
      </c>
      <c r="B8" s="11">
        <f>入力欄!B11</f>
        <v>0</v>
      </c>
      <c r="C8" s="11">
        <f t="shared" si="0"/>
        <v>1100</v>
      </c>
      <c r="D8" s="11" t="str">
        <f t="shared" si="1"/>
        <v>00</v>
      </c>
      <c r="E8" t="str">
        <f>IF(D8="00","",VLOOKUP(C8,'学年(混合)'!$B$1:$E$163,2,0))</f>
        <v/>
      </c>
      <c r="F8" t="str">
        <f>IF(D8="00","",VLOOKUP(C8,'学年(混合)'!$B$1:$E$163,3,0))</f>
        <v/>
      </c>
      <c r="G8" t="e">
        <f>VLOOKUP(C8,'学年(混合)'!$B$1:$E$163,4,0)</f>
        <v>#N/A</v>
      </c>
    </row>
    <row r="9" spans="1:7" x14ac:dyDescent="0.25">
      <c r="A9">
        <v>6</v>
      </c>
      <c r="B9" s="11">
        <f>入力欄!B10</f>
        <v>0</v>
      </c>
      <c r="C9" s="11">
        <f t="shared" si="0"/>
        <v>1100</v>
      </c>
      <c r="D9" s="11" t="str">
        <f t="shared" si="1"/>
        <v>00</v>
      </c>
      <c r="E9" t="str">
        <f>IF(D9="00","",VLOOKUP(C9,'学年(混合)'!$B$1:$E$163,2,0))</f>
        <v/>
      </c>
      <c r="F9" t="str">
        <f>IF(D9="00","",VLOOKUP(C9,'学年(混合)'!$B$1:$E$163,3,0))</f>
        <v/>
      </c>
      <c r="G9" t="e">
        <f>VLOOKUP(C9,'学年(混合)'!$B$1:$E$163,4,0)</f>
        <v>#N/A</v>
      </c>
    </row>
    <row r="10" spans="1:7" x14ac:dyDescent="0.25">
      <c r="A10">
        <v>7</v>
      </c>
      <c r="B10" s="11">
        <f>入力欄!D15</f>
        <v>4</v>
      </c>
      <c r="C10" s="11">
        <f t="shared" si="0"/>
        <v>1104</v>
      </c>
      <c r="D10" s="11" t="str">
        <f t="shared" si="1"/>
        <v>04</v>
      </c>
      <c r="E10" t="str">
        <f>IF(D10="00","",VLOOKUP(C10,'学年(混合)'!$B$1:$E$163,2,0))</f>
        <v>たちつ　てと</v>
      </c>
      <c r="F10" t="str">
        <f>IF(D10="00","",VLOOKUP(C10,'学年(混合)'!$B$1:$E$163,3,0))</f>
        <v>タチツ　テト</v>
      </c>
      <c r="G10">
        <f>VLOOKUP(C10,'学年(混合)'!$B$1:$E$163,4,0)</f>
        <v>1</v>
      </c>
    </row>
    <row r="11" spans="1:7" x14ac:dyDescent="0.25">
      <c r="A11">
        <v>8</v>
      </c>
      <c r="B11" s="11">
        <f>入力欄!D14</f>
        <v>5</v>
      </c>
      <c r="C11" s="11">
        <f t="shared" si="0"/>
        <v>1105</v>
      </c>
      <c r="D11" s="11" t="str">
        <f t="shared" si="1"/>
        <v>05</v>
      </c>
      <c r="E11" t="str">
        <f>IF(D11="00","",VLOOKUP(C11,'学年(混合)'!$B$1:$E$163,2,0))</f>
        <v>なにぬ　ねの</v>
      </c>
      <c r="F11" t="str">
        <f>IF(D11="00","",VLOOKUP(C11,'学年(混合)'!$B$1:$E$163,3,0))</f>
        <v>ナニヌ　ネノ</v>
      </c>
      <c r="G11">
        <f>VLOOKUP(C11,'学年(混合)'!$B$1:$E$163,4,0)</f>
        <v>2</v>
      </c>
    </row>
    <row r="12" spans="1:7" x14ac:dyDescent="0.25">
      <c r="A12">
        <v>9</v>
      </c>
      <c r="B12" s="11">
        <f>入力欄!D13</f>
        <v>6</v>
      </c>
      <c r="C12" s="11">
        <f t="shared" si="0"/>
        <v>1106</v>
      </c>
      <c r="D12" s="11" t="str">
        <f t="shared" si="1"/>
        <v>06</v>
      </c>
      <c r="E12" t="str">
        <f>IF(D12="00","",VLOOKUP(C12,'学年(混合)'!$B$1:$E$163,2,0))</f>
        <v>はひふ　へほ</v>
      </c>
      <c r="F12" t="str">
        <f>IF(D12="00","",VLOOKUP(C12,'学年(混合)'!$B$1:$E$163,3,0))</f>
        <v>ハヒフ　ヘホ</v>
      </c>
      <c r="G12">
        <f>VLOOKUP(C12,'学年(混合)'!$B$1:$E$163,4,0)</f>
        <v>1</v>
      </c>
    </row>
    <row r="13" spans="1:7" x14ac:dyDescent="0.25">
      <c r="A13">
        <v>10</v>
      </c>
      <c r="B13" s="11">
        <f>入力欄!D12</f>
        <v>0</v>
      </c>
      <c r="C13" s="11">
        <f t="shared" si="0"/>
        <v>1100</v>
      </c>
      <c r="D13" s="11" t="str">
        <f t="shared" si="1"/>
        <v>00</v>
      </c>
      <c r="E13" t="str">
        <f>IF(D13="00","",VLOOKUP(C13,'学年(混合)'!$B$1:$E$163,2,0))</f>
        <v/>
      </c>
      <c r="F13" t="str">
        <f>IF(D13="00","",VLOOKUP(C13,'学年(混合)'!$B$1:$E$163,3,0))</f>
        <v/>
      </c>
      <c r="G13" t="e">
        <f>VLOOKUP(C13,'学年(混合)'!$B$1:$E$163,4,0)</f>
        <v>#N/A</v>
      </c>
    </row>
    <row r="14" spans="1:7" x14ac:dyDescent="0.25">
      <c r="A14">
        <v>11</v>
      </c>
      <c r="B14" s="11">
        <f>入力欄!D11</f>
        <v>0</v>
      </c>
      <c r="C14" s="11">
        <f t="shared" si="0"/>
        <v>1100</v>
      </c>
      <c r="D14" s="11" t="str">
        <f t="shared" si="1"/>
        <v>00</v>
      </c>
      <c r="E14" t="str">
        <f>IF(D14="00","",VLOOKUP(C14,'学年(混合)'!$B$1:$E$163,2,0))</f>
        <v/>
      </c>
      <c r="F14" t="str">
        <f>IF(D14="00","",VLOOKUP(C14,'学年(混合)'!$B$1:$E$163,3,0))</f>
        <v/>
      </c>
      <c r="G14" t="e">
        <f>VLOOKUP(C14,'学年(混合)'!$B$1:$E$163,4,0)</f>
        <v>#N/A</v>
      </c>
    </row>
    <row r="15" spans="1:7" x14ac:dyDescent="0.25">
      <c r="A15">
        <v>12</v>
      </c>
      <c r="B15" s="11">
        <f>入力欄!D10</f>
        <v>0</v>
      </c>
      <c r="C15" s="11">
        <f t="shared" si="0"/>
        <v>1100</v>
      </c>
      <c r="D15" s="11" t="str">
        <f t="shared" si="1"/>
        <v>00</v>
      </c>
      <c r="E15" t="str">
        <f>IF(D15="00","",VLOOKUP(C15,'学年(混合)'!$B$1:$E$163,2,0))</f>
        <v/>
      </c>
      <c r="F15" t="str">
        <f>IF(D15="00","",VLOOKUP(C15,'学年(混合)'!$B$1:$E$163,3,0))</f>
        <v/>
      </c>
      <c r="G15" t="e">
        <f>VLOOKUP(C15,'学年(混合)'!$B$1:$E$163,4,0)</f>
        <v>#N/A</v>
      </c>
    </row>
    <row r="16" spans="1:7" x14ac:dyDescent="0.25">
      <c r="A16">
        <v>13</v>
      </c>
      <c r="B16" s="11">
        <f>入力欄!F15</f>
        <v>7</v>
      </c>
      <c r="C16" s="11">
        <f t="shared" si="0"/>
        <v>1107</v>
      </c>
      <c r="D16" s="11" t="str">
        <f t="shared" si="1"/>
        <v>07</v>
      </c>
      <c r="E16" t="str">
        <f>IF(D16="00","",VLOOKUP(C16,'学年(混合)'!$B$1:$E$163,2,0))</f>
        <v>まみむ　めも</v>
      </c>
      <c r="F16" t="str">
        <f>IF(D16="00","",VLOOKUP(C16,'学年(混合)'!$B$1:$E$163,3,0))</f>
        <v>マミム　メモ</v>
      </c>
      <c r="G16">
        <f>VLOOKUP(C16,'学年(混合)'!$B$1:$E$163,4,0)</f>
        <v>2</v>
      </c>
    </row>
    <row r="17" spans="1:7" x14ac:dyDescent="0.25">
      <c r="A17">
        <v>14</v>
      </c>
      <c r="B17" s="11">
        <f>入力欄!F14</f>
        <v>8</v>
      </c>
      <c r="C17" s="11">
        <f t="shared" si="0"/>
        <v>1108</v>
      </c>
      <c r="D17" s="11" t="str">
        <f t="shared" si="1"/>
        <v>08</v>
      </c>
      <c r="E17" t="str">
        <f>IF(D17="00","",VLOOKUP(C17,'学年(混合)'!$B$1:$E$163,2,0))</f>
        <v>やいゆ　えよ</v>
      </c>
      <c r="F17" t="str">
        <f>IF(D17="00","",VLOOKUP(C17,'学年(混合)'!$B$1:$E$163,3,0))</f>
        <v>ヤイユ　エヨ</v>
      </c>
      <c r="G17">
        <f>VLOOKUP(C17,'学年(混合)'!$B$1:$E$163,4,0)</f>
        <v>1</v>
      </c>
    </row>
    <row r="18" spans="1:7" x14ac:dyDescent="0.25">
      <c r="A18">
        <v>15</v>
      </c>
      <c r="B18" s="11">
        <f>入力欄!F13</f>
        <v>9</v>
      </c>
      <c r="C18" s="11">
        <f t="shared" si="0"/>
        <v>1109</v>
      </c>
      <c r="D18" s="11" t="str">
        <f t="shared" si="1"/>
        <v>09</v>
      </c>
      <c r="E18" t="str">
        <f>IF(D18="00","",VLOOKUP(C18,'学年(混合)'!$B$1:$E$163,2,0))</f>
        <v>らりる　れろ</v>
      </c>
      <c r="F18" t="str">
        <f>IF(D18="00","",VLOOKUP(C18,'学年(混合)'!$B$1:$E$163,3,0))</f>
        <v>ラリル　レロ</v>
      </c>
      <c r="G18">
        <f>VLOOKUP(C18,'学年(混合)'!$B$1:$E$163,4,0)</f>
        <v>1</v>
      </c>
    </row>
    <row r="19" spans="1:7" x14ac:dyDescent="0.25">
      <c r="A19">
        <v>16</v>
      </c>
      <c r="B19" s="11">
        <f>入力欄!F12</f>
        <v>0</v>
      </c>
      <c r="C19" s="11">
        <f t="shared" si="0"/>
        <v>1100</v>
      </c>
      <c r="D19" s="11" t="str">
        <f t="shared" si="1"/>
        <v>00</v>
      </c>
      <c r="E19" t="str">
        <f>IF(D19="00","",VLOOKUP(C19,'学年(混合)'!$B$1:$E$163,2,0))</f>
        <v/>
      </c>
      <c r="F19" t="str">
        <f>IF(D19="00","",VLOOKUP(C19,'学年(混合)'!$B$1:$E$163,3,0))</f>
        <v/>
      </c>
      <c r="G19" t="e">
        <f>VLOOKUP(C19,'学年(混合)'!$B$1:$E$163,4,0)</f>
        <v>#N/A</v>
      </c>
    </row>
    <row r="20" spans="1:7" x14ac:dyDescent="0.25">
      <c r="A20">
        <v>17</v>
      </c>
      <c r="B20" s="11">
        <f>入力欄!F11</f>
        <v>0</v>
      </c>
      <c r="C20" s="11">
        <f t="shared" si="0"/>
        <v>1100</v>
      </c>
      <c r="D20" s="11" t="str">
        <f t="shared" si="1"/>
        <v>00</v>
      </c>
      <c r="E20" t="str">
        <f>IF(D20="00","",VLOOKUP(C20,'学年(混合)'!$B$1:$E$163,2,0))</f>
        <v/>
      </c>
      <c r="F20" t="str">
        <f>IF(D20="00","",VLOOKUP(C20,'学年(混合)'!$B$1:$E$163,3,0))</f>
        <v/>
      </c>
      <c r="G20" t="e">
        <f>VLOOKUP(C20,'学年(混合)'!$B$1:$E$163,4,0)</f>
        <v>#N/A</v>
      </c>
    </row>
    <row r="21" spans="1:7" x14ac:dyDescent="0.25">
      <c r="A21">
        <v>18</v>
      </c>
      <c r="B21" s="11">
        <f>入力欄!F10</f>
        <v>0</v>
      </c>
      <c r="C21" s="11">
        <f t="shared" si="0"/>
        <v>1100</v>
      </c>
      <c r="D21" s="11" t="str">
        <f t="shared" si="1"/>
        <v>00</v>
      </c>
      <c r="E21" t="str">
        <f>IF(D21="00","",VLOOKUP(C21,'学年(混合)'!$B$1:$E$163,2,0))</f>
        <v/>
      </c>
      <c r="F21" t="str">
        <f>IF(D21="00","",VLOOKUP(C21,'学年(混合)'!$B$1:$E$163,3,0))</f>
        <v/>
      </c>
      <c r="G21" t="e">
        <f>VLOOKUP(C21,'学年(混合)'!$B$1:$E$163,4,0)</f>
        <v>#N/A</v>
      </c>
    </row>
    <row r="22" spans="1:7" x14ac:dyDescent="0.25">
      <c r="A22">
        <v>19</v>
      </c>
      <c r="B22" s="11">
        <f>入力欄!H15</f>
        <v>10</v>
      </c>
      <c r="C22" s="11">
        <f t="shared" si="0"/>
        <v>1110</v>
      </c>
      <c r="D22" s="11" t="str">
        <f t="shared" si="1"/>
        <v>10</v>
      </c>
      <c r="E22" t="str">
        <f>IF(D22="00","",VLOOKUP(C22,'学年(混合)'!$B$1:$E$163,2,0))</f>
        <v>わいう　えを</v>
      </c>
      <c r="F22" t="str">
        <f>IF(D22="00","",VLOOKUP(C22,'学年(混合)'!$B$1:$E$163,3,0))</f>
        <v>ワイウ　エヲ</v>
      </c>
      <c r="G22">
        <f>VLOOKUP(C22,'学年(混合)'!$B$1:$E$163,4,0)</f>
        <v>2</v>
      </c>
    </row>
    <row r="23" spans="1:7" x14ac:dyDescent="0.25">
      <c r="A23">
        <v>20</v>
      </c>
      <c r="B23" s="11">
        <f>入力欄!H14</f>
        <v>11</v>
      </c>
      <c r="C23" s="11">
        <f t="shared" si="0"/>
        <v>1111</v>
      </c>
      <c r="D23" s="11" t="str">
        <f t="shared" si="1"/>
        <v>11</v>
      </c>
      <c r="E23" t="str">
        <f>IF(D23="00","",VLOOKUP(C23,'学年(混合)'!$B$1:$E$163,2,0))</f>
        <v>がぎぐ　げご</v>
      </c>
      <c r="F23" t="str">
        <f>IF(D23="00","",VLOOKUP(C23,'学年(混合)'!$B$1:$E$163,3,0))</f>
        <v>ガギグ　ゲゴ</v>
      </c>
      <c r="G23">
        <f>VLOOKUP(C23,'学年(混合)'!$B$1:$E$163,4,0)</f>
        <v>1</v>
      </c>
    </row>
    <row r="24" spans="1:7" x14ac:dyDescent="0.25">
      <c r="A24">
        <v>21</v>
      </c>
      <c r="B24" s="11">
        <f>入力欄!H13</f>
        <v>12</v>
      </c>
      <c r="C24" s="11">
        <f t="shared" si="0"/>
        <v>1112</v>
      </c>
      <c r="D24" s="11" t="str">
        <f t="shared" si="1"/>
        <v>12</v>
      </c>
      <c r="E24" t="str">
        <f>IF(D24="00","",VLOOKUP(C24,'学年(混合)'!$B$1:$E$163,2,0))</f>
        <v>ざじず　ぜぞ</v>
      </c>
      <c r="F24" t="str">
        <f>IF(D24="00","",VLOOKUP(C24,'学年(混合)'!$B$1:$E$163,3,0))</f>
        <v>ザジズ　ゼゾ</v>
      </c>
      <c r="G24">
        <f>VLOOKUP(C24,'学年(混合)'!$B$1:$E$163,4,0)</f>
        <v>1</v>
      </c>
    </row>
    <row r="25" spans="1:7" x14ac:dyDescent="0.25">
      <c r="A25">
        <v>22</v>
      </c>
      <c r="B25" s="11">
        <f>入力欄!H12</f>
        <v>0</v>
      </c>
      <c r="C25" s="11">
        <f t="shared" si="0"/>
        <v>1100</v>
      </c>
      <c r="D25" s="11" t="str">
        <f t="shared" si="1"/>
        <v>00</v>
      </c>
      <c r="E25" t="str">
        <f>IF(D25="00","",VLOOKUP(C25,'学年(混合)'!$B$1:$E$163,2,0))</f>
        <v/>
      </c>
      <c r="F25" t="str">
        <f>IF(D25="00","",VLOOKUP(C25,'学年(混合)'!$B$1:$E$163,3,0))</f>
        <v/>
      </c>
      <c r="G25" t="e">
        <f>VLOOKUP(C25,'学年(混合)'!$B$1:$E$163,4,0)</f>
        <v>#N/A</v>
      </c>
    </row>
    <row r="26" spans="1:7" x14ac:dyDescent="0.25">
      <c r="A26">
        <v>23</v>
      </c>
      <c r="B26" s="11">
        <f>入力欄!H11</f>
        <v>0</v>
      </c>
      <c r="C26" s="11">
        <f t="shared" si="0"/>
        <v>1100</v>
      </c>
      <c r="D26" s="11" t="str">
        <f t="shared" si="1"/>
        <v>00</v>
      </c>
      <c r="E26" t="str">
        <f>IF(D26="00","",VLOOKUP(C26,'学年(混合)'!$B$1:$E$163,2,0))</f>
        <v/>
      </c>
      <c r="F26" t="str">
        <f>IF(D26="00","",VLOOKUP(C26,'学年(混合)'!$B$1:$E$163,3,0))</f>
        <v/>
      </c>
      <c r="G26" t="e">
        <f>VLOOKUP(C26,'学年(混合)'!$B$1:$E$163,4,0)</f>
        <v>#N/A</v>
      </c>
    </row>
    <row r="27" spans="1:7" x14ac:dyDescent="0.25">
      <c r="A27">
        <v>24</v>
      </c>
      <c r="B27" s="11">
        <f>入力欄!H10</f>
        <v>0</v>
      </c>
      <c r="C27" s="11">
        <f t="shared" si="0"/>
        <v>1100</v>
      </c>
      <c r="D27" s="11" t="str">
        <f t="shared" si="1"/>
        <v>00</v>
      </c>
      <c r="E27" t="str">
        <f>IF(D27="00","",VLOOKUP(C27,'学年(混合)'!$B$1:$E$163,2,0))</f>
        <v/>
      </c>
      <c r="F27" t="str">
        <f>IF(D27="00","",VLOOKUP(C27,'学年(混合)'!$B$1:$E$163,3,0))</f>
        <v/>
      </c>
      <c r="G27" t="e">
        <f>VLOOKUP(C27,'学年(混合)'!$B$1:$E$163,4,0)</f>
        <v>#N/A</v>
      </c>
    </row>
    <row r="28" spans="1:7" x14ac:dyDescent="0.25">
      <c r="A28">
        <v>25</v>
      </c>
      <c r="B28" s="11">
        <f>入力欄!J15</f>
        <v>13</v>
      </c>
      <c r="C28" s="11">
        <f t="shared" si="0"/>
        <v>1113</v>
      </c>
      <c r="D28" s="11" t="str">
        <f t="shared" si="1"/>
        <v>13</v>
      </c>
      <c r="E28" t="str">
        <f>IF(D28="00","",VLOOKUP(C28,'学年(混合)'!$B$1:$E$163,2,0))</f>
        <v>だぢづ　でど</v>
      </c>
      <c r="F28" t="str">
        <f>IF(D28="00","",VLOOKUP(C28,'学年(混合)'!$B$1:$E$163,3,0))</f>
        <v>ダヂヅ　デド</v>
      </c>
      <c r="G28">
        <f>VLOOKUP(C28,'学年(混合)'!$B$1:$E$163,4,0)</f>
        <v>1</v>
      </c>
    </row>
    <row r="29" spans="1:7" x14ac:dyDescent="0.25">
      <c r="A29">
        <v>26</v>
      </c>
      <c r="B29" s="11">
        <f>入力欄!J14</f>
        <v>14</v>
      </c>
      <c r="C29" s="11">
        <f t="shared" si="0"/>
        <v>1114</v>
      </c>
      <c r="D29" s="11" t="str">
        <f t="shared" si="1"/>
        <v>14</v>
      </c>
      <c r="E29" t="str">
        <f>IF(D29="00","",VLOOKUP(C29,'学年(混合)'!$B$1:$E$163,2,0))</f>
        <v>ぱぴぷ　ぺぽ</v>
      </c>
      <c r="F29" t="str">
        <f>IF(D29="00","",VLOOKUP(C29,'学年(混合)'!$B$1:$E$163,3,0))</f>
        <v>パピプ　ペポ</v>
      </c>
      <c r="G29">
        <f>VLOOKUP(C29,'学年(混合)'!$B$1:$E$163,4,0)</f>
        <v>2</v>
      </c>
    </row>
    <row r="30" spans="1:7" x14ac:dyDescent="0.25">
      <c r="A30">
        <v>27</v>
      </c>
      <c r="B30" s="11">
        <f>入力欄!J13</f>
        <v>0</v>
      </c>
      <c r="C30" s="11">
        <f t="shared" si="0"/>
        <v>1100</v>
      </c>
      <c r="D30" s="11" t="str">
        <f t="shared" si="1"/>
        <v>00</v>
      </c>
      <c r="E30" t="str">
        <f>IF(D30="00","",VLOOKUP(C30,'学年(混合)'!$B$1:$E$163,2,0))</f>
        <v/>
      </c>
      <c r="F30" t="str">
        <f>IF(D30="00","",VLOOKUP(C30,'学年(混合)'!$B$1:$E$163,3,0))</f>
        <v/>
      </c>
      <c r="G30" t="e">
        <f>VLOOKUP(C30,'学年(混合)'!$B$1:$E$163,4,0)</f>
        <v>#N/A</v>
      </c>
    </row>
    <row r="31" spans="1:7" x14ac:dyDescent="0.25">
      <c r="A31">
        <v>28</v>
      </c>
      <c r="B31" s="11">
        <f>入力欄!J12</f>
        <v>0</v>
      </c>
      <c r="C31" s="11">
        <f t="shared" si="0"/>
        <v>1100</v>
      </c>
      <c r="D31" s="11" t="str">
        <f t="shared" si="1"/>
        <v>00</v>
      </c>
      <c r="E31" t="str">
        <f>IF(D31="00","",VLOOKUP(C31,'学年(混合)'!$B$1:$E$163,2,0))</f>
        <v/>
      </c>
      <c r="F31" t="str">
        <f>IF(D31="00","",VLOOKUP(C31,'学年(混合)'!$B$1:$E$163,3,0))</f>
        <v/>
      </c>
      <c r="G31" t="e">
        <f>VLOOKUP(C31,'学年(混合)'!$B$1:$E$163,4,0)</f>
        <v>#N/A</v>
      </c>
    </row>
    <row r="32" spans="1:7" x14ac:dyDescent="0.25">
      <c r="A32">
        <v>29</v>
      </c>
      <c r="B32" s="11">
        <f>入力欄!J11</f>
        <v>0</v>
      </c>
      <c r="C32" s="11">
        <f t="shared" si="0"/>
        <v>1100</v>
      </c>
      <c r="D32" s="11" t="str">
        <f t="shared" si="1"/>
        <v>00</v>
      </c>
      <c r="E32" t="str">
        <f>IF(D32="00","",VLOOKUP(C32,'学年(混合)'!$B$1:$E$163,2,0))</f>
        <v/>
      </c>
      <c r="F32" t="str">
        <f>IF(D32="00","",VLOOKUP(C32,'学年(混合)'!$B$1:$E$163,3,0))</f>
        <v/>
      </c>
      <c r="G32" t="e">
        <f>VLOOKUP(C32,'学年(混合)'!$B$1:$E$163,4,0)</f>
        <v>#N/A</v>
      </c>
    </row>
    <row r="33" spans="1:7" x14ac:dyDescent="0.25">
      <c r="A33">
        <v>30</v>
      </c>
      <c r="B33" s="11">
        <f>入力欄!J10</f>
        <v>0</v>
      </c>
      <c r="C33" s="11">
        <f t="shared" si="0"/>
        <v>1100</v>
      </c>
      <c r="D33" s="11" t="str">
        <f t="shared" si="1"/>
        <v>00</v>
      </c>
      <c r="E33" t="str">
        <f>IF(D33="00","",VLOOKUP(C33,'学年(混合)'!$B$1:$E$163,2,0))</f>
        <v/>
      </c>
      <c r="F33" t="str">
        <f>IF(D33="00","",VLOOKUP(C33,'学年(混合)'!$B$1:$E$163,3,0))</f>
        <v/>
      </c>
      <c r="G33" t="e">
        <f>VLOOKUP(C33,'学年(混合)'!$B$1:$E$163,4,0)</f>
        <v>#N/A</v>
      </c>
    </row>
    <row r="34" spans="1:7" x14ac:dyDescent="0.25">
      <c r="A34">
        <v>31</v>
      </c>
      <c r="B34" s="11">
        <f>入力欄!L15</f>
        <v>0</v>
      </c>
      <c r="C34" s="11">
        <f t="shared" si="0"/>
        <v>1100</v>
      </c>
      <c r="D34" s="11" t="str">
        <f t="shared" si="1"/>
        <v>00</v>
      </c>
      <c r="E34" t="str">
        <f>IF(D34="00","",VLOOKUP(C34,'学年(混合)'!$B$1:$E$163,2,0))</f>
        <v/>
      </c>
      <c r="F34" t="str">
        <f>IF(D34="00","",VLOOKUP(C34,'学年(混合)'!$B$1:$E$163,3,0))</f>
        <v/>
      </c>
      <c r="G34" t="e">
        <f>VLOOKUP(C34,'学年(混合)'!$B$1:$E$163,4,0)</f>
        <v>#N/A</v>
      </c>
    </row>
    <row r="35" spans="1:7" x14ac:dyDescent="0.25">
      <c r="A35">
        <v>32</v>
      </c>
      <c r="B35" s="11">
        <f>入力欄!L14</f>
        <v>0</v>
      </c>
      <c r="C35" s="11">
        <f t="shared" si="0"/>
        <v>1100</v>
      </c>
      <c r="D35" s="11" t="str">
        <f t="shared" si="1"/>
        <v>00</v>
      </c>
      <c r="E35" t="str">
        <f>IF(D35="00","",VLOOKUP(C35,'学年(混合)'!$B$1:$E$163,2,0))</f>
        <v/>
      </c>
      <c r="F35" t="str">
        <f>IF(D35="00","",VLOOKUP(C35,'学年(混合)'!$B$1:$E$163,3,0))</f>
        <v/>
      </c>
      <c r="G35" t="e">
        <f>VLOOKUP(C35,'学年(混合)'!$B$1:$E$163,4,0)</f>
        <v>#N/A</v>
      </c>
    </row>
    <row r="36" spans="1:7" x14ac:dyDescent="0.25">
      <c r="A36">
        <v>33</v>
      </c>
      <c r="B36" s="11">
        <f>入力欄!L13</f>
        <v>0</v>
      </c>
      <c r="C36" s="11">
        <f t="shared" si="0"/>
        <v>1100</v>
      </c>
      <c r="D36" s="11" t="str">
        <f t="shared" si="1"/>
        <v>00</v>
      </c>
      <c r="E36" t="str">
        <f>IF(D36="00","",VLOOKUP(C36,'学年(混合)'!$B$1:$E$163,2,0))</f>
        <v/>
      </c>
      <c r="F36" t="str">
        <f>IF(D36="00","",VLOOKUP(C36,'学年(混合)'!$B$1:$E$163,3,0))</f>
        <v/>
      </c>
      <c r="G36" t="e">
        <f>VLOOKUP(C36,'学年(混合)'!$B$1:$E$163,4,0)</f>
        <v>#N/A</v>
      </c>
    </row>
    <row r="37" spans="1:7" x14ac:dyDescent="0.25">
      <c r="A37">
        <v>34</v>
      </c>
      <c r="B37" s="11">
        <f>入力欄!L12</f>
        <v>0</v>
      </c>
      <c r="C37" s="11">
        <f t="shared" si="0"/>
        <v>1100</v>
      </c>
      <c r="D37" s="11" t="str">
        <f t="shared" si="1"/>
        <v>00</v>
      </c>
      <c r="E37" t="str">
        <f>IF(D37="00","",VLOOKUP(C37,'学年(混合)'!$B$1:$E$163,2,0))</f>
        <v/>
      </c>
      <c r="F37" t="str">
        <f>IF(D37="00","",VLOOKUP(C37,'学年(混合)'!$B$1:$E$163,3,0))</f>
        <v/>
      </c>
      <c r="G37" t="e">
        <f>VLOOKUP(C37,'学年(混合)'!$B$1:$E$163,4,0)</f>
        <v>#N/A</v>
      </c>
    </row>
    <row r="38" spans="1:7" x14ac:dyDescent="0.25">
      <c r="A38">
        <v>35</v>
      </c>
      <c r="B38" s="11">
        <f>入力欄!L11</f>
        <v>0</v>
      </c>
      <c r="C38" s="11">
        <f t="shared" si="0"/>
        <v>1100</v>
      </c>
      <c r="D38" s="11" t="str">
        <f t="shared" si="1"/>
        <v>00</v>
      </c>
      <c r="E38" t="str">
        <f>IF(D38="00","",VLOOKUP(C38,'学年(混合)'!$B$1:$E$163,2,0))</f>
        <v/>
      </c>
      <c r="F38" t="str">
        <f>IF(D38="00","",VLOOKUP(C38,'学年(混合)'!$B$1:$E$163,3,0))</f>
        <v/>
      </c>
      <c r="G38" t="e">
        <f>VLOOKUP(C38,'学年(混合)'!$B$1:$E$163,4,0)</f>
        <v>#N/A</v>
      </c>
    </row>
    <row r="39" spans="1:7" x14ac:dyDescent="0.25">
      <c r="A39">
        <v>36</v>
      </c>
      <c r="B39" s="11">
        <f>入力欄!L10</f>
        <v>0</v>
      </c>
      <c r="C39" s="11">
        <f t="shared" si="0"/>
        <v>1100</v>
      </c>
      <c r="D39" s="11" t="str">
        <f t="shared" si="1"/>
        <v>00</v>
      </c>
      <c r="E39" t="str">
        <f>IF(D39="00","",VLOOKUP(C39,'学年(混合)'!$B$1:$E$163,2,0))</f>
        <v/>
      </c>
      <c r="F39" t="str">
        <f>IF(D39="00","",VLOOKUP(C39,'学年(混合)'!$B$1:$E$163,3,0))</f>
        <v/>
      </c>
      <c r="G39" t="e">
        <f>VLOOKUP(C39,'学年(混合)'!$B$1:$E$163,4,0)</f>
        <v>#N/A</v>
      </c>
    </row>
    <row r="40" spans="1:7" x14ac:dyDescent="0.25">
      <c r="A40">
        <v>37</v>
      </c>
      <c r="B40" s="11">
        <f>入力欄!N15</f>
        <v>0</v>
      </c>
      <c r="C40" s="11">
        <f t="shared" si="0"/>
        <v>1100</v>
      </c>
      <c r="D40" s="11" t="str">
        <f t="shared" si="1"/>
        <v>00</v>
      </c>
      <c r="E40" t="str">
        <f>IF(D40="00","",VLOOKUP(C40,'学年(混合)'!$B$1:$E$163,2,0))</f>
        <v/>
      </c>
      <c r="F40" t="str">
        <f>IF(D40="00","",VLOOKUP(C40,'学年(混合)'!$B$1:$E$163,3,0))</f>
        <v/>
      </c>
      <c r="G40" t="e">
        <f>VLOOKUP(C40,'学年(混合)'!$B$1:$E$163,4,0)</f>
        <v>#N/A</v>
      </c>
    </row>
    <row r="41" spans="1:7" x14ac:dyDescent="0.25">
      <c r="A41">
        <v>38</v>
      </c>
      <c r="B41" s="11">
        <f>入力欄!N14</f>
        <v>0</v>
      </c>
      <c r="C41" s="11">
        <f t="shared" si="0"/>
        <v>1100</v>
      </c>
      <c r="D41" s="11" t="str">
        <f t="shared" si="1"/>
        <v>00</v>
      </c>
      <c r="E41" t="str">
        <f>IF(D41="00","",VLOOKUP(C41,'学年(混合)'!$B$1:$E$163,2,0))</f>
        <v/>
      </c>
      <c r="F41" t="str">
        <f>IF(D41="00","",VLOOKUP(C41,'学年(混合)'!$B$1:$E$163,3,0))</f>
        <v/>
      </c>
      <c r="G41" t="e">
        <f>VLOOKUP(C41,'学年(混合)'!$B$1:$E$163,4,0)</f>
        <v>#N/A</v>
      </c>
    </row>
    <row r="42" spans="1:7" x14ac:dyDescent="0.25">
      <c r="A42">
        <v>39</v>
      </c>
      <c r="B42" s="11">
        <f>入力欄!N13</f>
        <v>0</v>
      </c>
      <c r="C42" s="11">
        <f t="shared" si="0"/>
        <v>1100</v>
      </c>
      <c r="D42" s="11" t="str">
        <f t="shared" si="1"/>
        <v>00</v>
      </c>
      <c r="E42" t="str">
        <f>IF(D42="00","",VLOOKUP(C42,'学年(混合)'!$B$1:$E$163,2,0))</f>
        <v/>
      </c>
      <c r="F42" t="str">
        <f>IF(D42="00","",VLOOKUP(C42,'学年(混合)'!$B$1:$E$163,3,0))</f>
        <v/>
      </c>
      <c r="G42" t="e">
        <f>VLOOKUP(C42,'学年(混合)'!$B$1:$E$163,4,0)</f>
        <v>#N/A</v>
      </c>
    </row>
    <row r="43" spans="1:7" x14ac:dyDescent="0.25">
      <c r="A43">
        <v>40</v>
      </c>
      <c r="B43" s="11">
        <f>入力欄!N12</f>
        <v>0</v>
      </c>
      <c r="C43" s="11">
        <f t="shared" si="0"/>
        <v>1100</v>
      </c>
      <c r="D43" s="11" t="str">
        <f t="shared" si="1"/>
        <v>00</v>
      </c>
      <c r="E43" t="str">
        <f>IF(D43="00","",VLOOKUP(C43,'学年(混合)'!$B$1:$E$163,2,0))</f>
        <v/>
      </c>
      <c r="F43" t="str">
        <f>IF(D43="00","",VLOOKUP(C43,'学年(混合)'!$B$1:$E$163,3,0))</f>
        <v/>
      </c>
      <c r="G43" t="e">
        <f>VLOOKUP(C43,'学年(混合)'!$B$1:$E$163,4,0)</f>
        <v>#N/A</v>
      </c>
    </row>
    <row r="44" spans="1:7" x14ac:dyDescent="0.25">
      <c r="A44">
        <v>41</v>
      </c>
      <c r="B44" s="11">
        <f>入力欄!N11</f>
        <v>0</v>
      </c>
      <c r="C44" s="11">
        <f t="shared" si="0"/>
        <v>1100</v>
      </c>
      <c r="D44" s="11" t="str">
        <f t="shared" si="1"/>
        <v>00</v>
      </c>
      <c r="E44" t="str">
        <f>IF(D44="00","",VLOOKUP(C44,'学年(混合)'!$B$1:$E$163,2,0))</f>
        <v/>
      </c>
      <c r="F44" t="str">
        <f>IF(D44="00","",VLOOKUP(C44,'学年(混合)'!$B$1:$E$163,3,0))</f>
        <v/>
      </c>
      <c r="G44" t="e">
        <f>VLOOKUP(C44,'学年(混合)'!$B$1:$E$163,4,0)</f>
        <v>#N/A</v>
      </c>
    </row>
    <row r="45" spans="1:7" x14ac:dyDescent="0.25">
      <c r="A45">
        <v>42</v>
      </c>
      <c r="B45" s="11">
        <f>入力欄!N10</f>
        <v>0</v>
      </c>
      <c r="C45" s="11">
        <f t="shared" si="0"/>
        <v>1100</v>
      </c>
      <c r="D45" s="11" t="str">
        <f t="shared" si="1"/>
        <v>00</v>
      </c>
      <c r="E45" t="str">
        <f>IF(D45="00","",VLOOKUP(C45,'学年(混合)'!$B$1:$E$163,2,0))</f>
        <v/>
      </c>
      <c r="F45" t="str">
        <f>IF(D45="00","",VLOOKUP(C45,'学年(混合)'!$B$1:$E$163,3,0))</f>
        <v/>
      </c>
      <c r="G45" t="e">
        <f>VLOOKUP(C45,'学年(混合)'!$B$1:$E$163,4,0)</f>
        <v>#N/A</v>
      </c>
    </row>
  </sheetData>
  <phoneticPr fontId="1"/>
  <conditionalFormatting sqref="F4:F45">
    <cfRule type="expression" dxfId="0" priority="1" stopIfTrue="1">
      <formula>$G$4=1</formula>
    </cfRule>
  </conditionalFormatting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入力欄</vt:lpstr>
      <vt:lpstr>座席表</vt:lpstr>
      <vt:lpstr>座席表 （掲示用）</vt:lpstr>
      <vt:lpstr>学年(混合)</vt:lpstr>
      <vt:lpstr>データ</vt:lpstr>
      <vt:lpstr>座席表!Print_Area</vt:lpstr>
      <vt:lpstr>'座席表 （掲示用）'!Print_Area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かいざー</dc:creator>
  <cp:lastPrinted>2021-02-12T04:19:43Z</cp:lastPrinted>
  <dcterms:created xsi:type="dcterms:W3CDTF">2011-04-04T01:33:13Z</dcterms:created>
  <dcterms:modified xsi:type="dcterms:W3CDTF">2022-04-06T06:57:07Z</dcterms:modified>
</cp:coreProperties>
</file>